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960" windowHeight="7350" activeTab="1"/>
  </bookViews>
  <sheets>
    <sheet name="Fórmulas" sheetId="1" r:id="rId1"/>
    <sheet name="Análisis de oferta y demanda" sheetId="3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D10" i="3" l="1"/>
  <c r="D2" i="3" l="1"/>
  <c r="K2" i="3"/>
  <c r="I3" i="3" l="1"/>
  <c r="I2" i="3"/>
  <c r="K3" i="3" l="1"/>
  <c r="E10" i="3"/>
  <c r="K10" i="3" s="1"/>
  <c r="I10" i="3"/>
  <c r="E9" i="3"/>
  <c r="K9" i="3" s="1"/>
  <c r="D9" i="3"/>
  <c r="I9" i="3" s="1"/>
  <c r="I4" i="3"/>
  <c r="I5" i="3" s="1"/>
  <c r="A2" i="2" l="1"/>
  <c r="E2" i="2" s="1"/>
  <c r="I11" i="3"/>
  <c r="K11" i="3" s="1"/>
  <c r="B2" i="2" l="1"/>
  <c r="A3" i="2"/>
  <c r="D3" i="2" s="1"/>
  <c r="C2" i="2"/>
  <c r="D2" i="2"/>
  <c r="I12" i="3"/>
  <c r="K12" i="3" s="1"/>
  <c r="A4" i="2" l="1"/>
  <c r="C4" i="2" s="1"/>
  <c r="C3" i="2"/>
  <c r="B3" i="2"/>
  <c r="E3" i="2"/>
  <c r="E4" i="2" l="1"/>
  <c r="B4" i="2"/>
  <c r="A5" i="2"/>
  <c r="D5" i="2" s="1"/>
  <c r="D4" i="2"/>
  <c r="C5" i="2" l="1"/>
  <c r="B5" i="2"/>
  <c r="A6" i="2"/>
  <c r="C6" i="2" s="1"/>
  <c r="E5" i="2"/>
  <c r="E6" i="2" l="1"/>
  <c r="D6" i="2"/>
  <c r="B6" i="2"/>
  <c r="A7" i="2"/>
  <c r="A8" i="2" s="1"/>
  <c r="E7" i="2" l="1"/>
  <c r="D7" i="2"/>
  <c r="C7" i="2"/>
  <c r="B7" i="2"/>
  <c r="E8" i="2"/>
  <c r="C8" i="2"/>
  <c r="A9" i="2"/>
  <c r="D8" i="2"/>
  <c r="B8" i="2"/>
  <c r="A10" i="2" l="1"/>
  <c r="D9" i="2"/>
  <c r="B9" i="2"/>
  <c r="E9" i="2"/>
  <c r="C9" i="2"/>
  <c r="E10" i="2" l="1"/>
  <c r="C10" i="2"/>
  <c r="A11" i="2"/>
  <c r="D10" i="2"/>
  <c r="B10" i="2"/>
  <c r="A12" i="2" l="1"/>
  <c r="D11" i="2"/>
  <c r="B11" i="2"/>
  <c r="E11" i="2"/>
  <c r="C11" i="2"/>
  <c r="E12" i="2" l="1"/>
  <c r="C12" i="2"/>
  <c r="A13" i="2"/>
  <c r="D12" i="2"/>
  <c r="B12" i="2"/>
  <c r="A14" i="2" l="1"/>
  <c r="D13" i="2"/>
  <c r="B13" i="2"/>
  <c r="E13" i="2"/>
  <c r="C13" i="2"/>
  <c r="E14" i="2" l="1"/>
  <c r="C14" i="2"/>
  <c r="A15" i="2"/>
  <c r="D14" i="2"/>
  <c r="B14" i="2"/>
  <c r="A16" i="2" l="1"/>
  <c r="D15" i="2"/>
  <c r="B15" i="2"/>
  <c r="E15" i="2"/>
  <c r="C15" i="2"/>
  <c r="E16" i="2" l="1"/>
  <c r="C16" i="2"/>
  <c r="A17" i="2"/>
  <c r="D16" i="2"/>
  <c r="B16" i="2"/>
  <c r="A18" i="2" l="1"/>
  <c r="D17" i="2"/>
  <c r="B17" i="2"/>
  <c r="E17" i="2"/>
  <c r="C17" i="2"/>
  <c r="E18" i="2" l="1"/>
  <c r="C18" i="2"/>
  <c r="A19" i="2"/>
  <c r="D18" i="2"/>
  <c r="B18" i="2"/>
  <c r="A20" i="2" l="1"/>
  <c r="D19" i="2"/>
  <c r="B19" i="2"/>
  <c r="E19" i="2"/>
  <c r="C19" i="2"/>
  <c r="E20" i="2" l="1"/>
  <c r="C20" i="2"/>
  <c r="A21" i="2"/>
  <c r="D20" i="2"/>
  <c r="B20" i="2"/>
  <c r="A22" i="2" l="1"/>
  <c r="D21" i="2"/>
  <c r="B21" i="2"/>
  <c r="E21" i="2"/>
  <c r="C21" i="2"/>
  <c r="E22" i="2" l="1"/>
  <c r="C22" i="2"/>
  <c r="A23" i="2"/>
  <c r="D22" i="2"/>
  <c r="B22" i="2"/>
  <c r="A24" i="2" l="1"/>
  <c r="D23" i="2"/>
  <c r="B23" i="2"/>
  <c r="E23" i="2"/>
  <c r="C23" i="2"/>
  <c r="E24" i="2" l="1"/>
  <c r="C24" i="2"/>
  <c r="A25" i="2"/>
  <c r="D24" i="2"/>
  <c r="B24" i="2"/>
  <c r="A26" i="2" l="1"/>
  <c r="D25" i="2"/>
  <c r="B25" i="2"/>
  <c r="E25" i="2"/>
  <c r="C25" i="2"/>
  <c r="E26" i="2" l="1"/>
  <c r="C26" i="2"/>
  <c r="A27" i="2"/>
  <c r="D26" i="2"/>
  <c r="B26" i="2"/>
  <c r="A28" i="2" l="1"/>
  <c r="D27" i="2"/>
  <c r="B27" i="2"/>
  <c r="E27" i="2"/>
  <c r="C27" i="2"/>
  <c r="E28" i="2" l="1"/>
  <c r="C28" i="2"/>
  <c r="A29" i="2"/>
  <c r="D28" i="2"/>
  <c r="B28" i="2"/>
  <c r="A30" i="2" l="1"/>
  <c r="D29" i="2"/>
  <c r="B29" i="2"/>
  <c r="C29" i="2"/>
  <c r="E29" i="2"/>
  <c r="E30" i="2" l="1"/>
  <c r="C30" i="2"/>
  <c r="A31" i="2"/>
  <c r="D30" i="2"/>
  <c r="B30" i="2"/>
  <c r="A32" i="2" l="1"/>
  <c r="D31" i="2"/>
  <c r="B31" i="2"/>
  <c r="E31" i="2"/>
  <c r="C31" i="2"/>
  <c r="E32" i="2" l="1"/>
  <c r="C32" i="2"/>
  <c r="A33" i="2"/>
  <c r="D32" i="2"/>
  <c r="B32" i="2"/>
  <c r="A34" i="2" l="1"/>
  <c r="D33" i="2"/>
  <c r="B33" i="2"/>
  <c r="E33" i="2"/>
  <c r="C33" i="2"/>
  <c r="E34" i="2" l="1"/>
  <c r="C34" i="2"/>
  <c r="A35" i="2"/>
  <c r="D34" i="2"/>
  <c r="B34" i="2"/>
  <c r="A36" i="2" l="1"/>
  <c r="D35" i="2"/>
  <c r="B35" i="2"/>
  <c r="E35" i="2"/>
  <c r="C35" i="2"/>
  <c r="E36" i="2" l="1"/>
  <c r="C36" i="2"/>
  <c r="A37" i="2"/>
  <c r="D36" i="2"/>
  <c r="B36" i="2"/>
  <c r="A38" i="2" l="1"/>
  <c r="D37" i="2"/>
  <c r="B37" i="2"/>
  <c r="E37" i="2"/>
  <c r="C37" i="2"/>
  <c r="E38" i="2" l="1"/>
  <c r="C38" i="2"/>
  <c r="A39" i="2"/>
  <c r="D38" i="2"/>
  <c r="B38" i="2"/>
  <c r="A40" i="2" l="1"/>
  <c r="D39" i="2"/>
  <c r="B39" i="2"/>
  <c r="E39" i="2"/>
  <c r="C39" i="2"/>
  <c r="E40" i="2" l="1"/>
  <c r="C40" i="2"/>
  <c r="A41" i="2"/>
  <c r="D40" i="2"/>
  <c r="B40" i="2"/>
  <c r="A42" i="2" l="1"/>
  <c r="D41" i="2"/>
  <c r="B41" i="2"/>
  <c r="E41" i="2"/>
  <c r="C41" i="2"/>
  <c r="E42" i="2" l="1"/>
  <c r="C42" i="2"/>
  <c r="A43" i="2"/>
  <c r="D42" i="2"/>
  <c r="B42" i="2"/>
  <c r="A44" i="2" l="1"/>
  <c r="D43" i="2"/>
  <c r="B43" i="2"/>
  <c r="E43" i="2"/>
  <c r="C43" i="2"/>
  <c r="E44" i="2" l="1"/>
  <c r="C44" i="2"/>
  <c r="A45" i="2"/>
  <c r="D44" i="2"/>
  <c r="B44" i="2"/>
  <c r="A46" i="2" l="1"/>
  <c r="D45" i="2"/>
  <c r="B45" i="2"/>
  <c r="E45" i="2"/>
  <c r="C45" i="2"/>
  <c r="E46" i="2" l="1"/>
  <c r="C46" i="2"/>
  <c r="A47" i="2"/>
  <c r="D46" i="2"/>
  <c r="B46" i="2"/>
  <c r="A48" i="2" l="1"/>
  <c r="D47" i="2"/>
  <c r="B47" i="2"/>
  <c r="E47" i="2"/>
  <c r="C47" i="2"/>
  <c r="E48" i="2" l="1"/>
  <c r="C48" i="2"/>
  <c r="A49" i="2"/>
  <c r="D48" i="2"/>
  <c r="B48" i="2"/>
  <c r="A50" i="2" l="1"/>
  <c r="D49" i="2"/>
  <c r="B49" i="2"/>
  <c r="E49" i="2"/>
  <c r="C49" i="2"/>
  <c r="E50" i="2" l="1"/>
  <c r="C50" i="2"/>
  <c r="A51" i="2"/>
  <c r="D50" i="2"/>
  <c r="B50" i="2"/>
  <c r="A52" i="2" l="1"/>
  <c r="D51" i="2"/>
  <c r="B51" i="2"/>
  <c r="E51" i="2"/>
  <c r="C51" i="2"/>
  <c r="E52" i="2" l="1"/>
  <c r="C52" i="2"/>
  <c r="A53" i="2"/>
  <c r="D52" i="2"/>
  <c r="B52" i="2"/>
  <c r="A54" i="2" l="1"/>
  <c r="D53" i="2"/>
  <c r="B53" i="2"/>
  <c r="E53" i="2"/>
  <c r="C53" i="2"/>
  <c r="E54" i="2" l="1"/>
  <c r="C54" i="2"/>
  <c r="A55" i="2"/>
  <c r="D54" i="2"/>
  <c r="B54" i="2"/>
  <c r="A56" i="2" l="1"/>
  <c r="D55" i="2"/>
  <c r="B55" i="2"/>
  <c r="E55" i="2"/>
  <c r="C55" i="2"/>
  <c r="E56" i="2" l="1"/>
  <c r="C56" i="2"/>
  <c r="A57" i="2"/>
  <c r="D56" i="2"/>
  <c r="B56" i="2"/>
  <c r="A58" i="2" l="1"/>
  <c r="D57" i="2"/>
  <c r="B57" i="2"/>
  <c r="E57" i="2"/>
  <c r="C57" i="2"/>
  <c r="E58" i="2" l="1"/>
  <c r="C58" i="2"/>
  <c r="A59" i="2"/>
  <c r="D58" i="2"/>
  <c r="B58" i="2"/>
  <c r="A60" i="2" l="1"/>
  <c r="D59" i="2"/>
  <c r="B59" i="2"/>
  <c r="E59" i="2"/>
  <c r="C59" i="2"/>
  <c r="E60" i="2" l="1"/>
  <c r="C60" i="2"/>
  <c r="A61" i="2"/>
  <c r="D60" i="2"/>
  <c r="B60" i="2"/>
  <c r="A62" i="2" l="1"/>
  <c r="D61" i="2"/>
  <c r="B61" i="2"/>
  <c r="E61" i="2"/>
  <c r="C61" i="2"/>
  <c r="E62" i="2" l="1"/>
  <c r="C62" i="2"/>
  <c r="D62" i="2"/>
  <c r="B62" i="2"/>
</calcChain>
</file>

<file path=xl/sharedStrings.xml><?xml version="1.0" encoding="utf-8"?>
<sst xmlns="http://schemas.openxmlformats.org/spreadsheetml/2006/main" count="40" uniqueCount="30">
  <si>
    <t>variación  porcentual de la cantidad demandada</t>
  </si>
  <si>
    <t>Variación porcentual del precio</t>
  </si>
  <si>
    <t>Elasticidad precio/demanda</t>
  </si>
  <si>
    <t>Elástica &gt; 1</t>
  </si>
  <si>
    <t>Unitaria = 1</t>
  </si>
  <si>
    <t>Inelástica &lt;1</t>
  </si>
  <si>
    <t>EP = Delta Q / Delta P</t>
  </si>
  <si>
    <t>Delta P = Delta Q / EP</t>
  </si>
  <si>
    <t>Delta Q = Delta P x EP</t>
  </si>
  <si>
    <t>Elasticidad baja para productos de primera necesidad y alta para productos de lujo\</t>
  </si>
  <si>
    <t>Elasticidad precio oferta</t>
  </si>
  <si>
    <t>Epo</t>
  </si>
  <si>
    <t>Epd =</t>
  </si>
  <si>
    <t>Variación porcentual de la cantidad ofertada</t>
  </si>
  <si>
    <t xml:space="preserve"> </t>
  </si>
  <si>
    <t>M</t>
  </si>
  <si>
    <t>K</t>
  </si>
  <si>
    <t>P =</t>
  </si>
  <si>
    <t>Q =</t>
  </si>
  <si>
    <t xml:space="preserve">Demanda : </t>
  </si>
  <si>
    <t xml:space="preserve">Oferta: </t>
  </si>
  <si>
    <t>Oferta</t>
  </si>
  <si>
    <t>Demanda</t>
  </si>
  <si>
    <t>Oferta'</t>
  </si>
  <si>
    <t>Demanda'</t>
  </si>
  <si>
    <t>Desplazamiento Oferta</t>
  </si>
  <si>
    <t>Desplazamiento Demanda</t>
  </si>
  <si>
    <t>Oferta'=</t>
  </si>
  <si>
    <t>Demanda'=</t>
  </si>
  <si>
    <t>Q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</si>
</sst>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165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0" fillId="0" borderId="0" xfId="0" applyBorder="1"/>
    <xf numFmtId="0" fontId="0" fillId="0" borderId="4" xfId="0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164" fontId="2" fillId="2" borderId="0" xfId="1" applyFont="1" applyFill="1" applyBorder="1"/>
    <xf numFmtId="164" fontId="2" fillId="3" borderId="0" xfId="1" applyFont="1" applyFill="1" applyBorder="1"/>
    <xf numFmtId="164" fontId="2" fillId="3" borderId="7" xfId="1" applyFont="1" applyFill="1" applyBorder="1"/>
    <xf numFmtId="164" fontId="2" fillId="2" borderId="2" xfId="1" applyFont="1" applyFill="1" applyBorder="1"/>
    <xf numFmtId="164" fontId="2" fillId="2" borderId="3" xfId="1" applyFont="1" applyFill="1" applyBorder="1"/>
    <xf numFmtId="164" fontId="2" fillId="2" borderId="5" xfId="1" applyFont="1" applyFill="1" applyBorder="1"/>
    <xf numFmtId="164" fontId="0" fillId="0" borderId="5" xfId="1" applyFont="1" applyBorder="1"/>
    <xf numFmtId="164" fontId="2" fillId="3" borderId="5" xfId="1" applyFont="1" applyFill="1" applyBorder="1"/>
    <xf numFmtId="10" fontId="2" fillId="3" borderId="5" xfId="2" applyNumberFormat="1" applyFont="1" applyFill="1" applyBorder="1"/>
    <xf numFmtId="10" fontId="2" fillId="3" borderId="8" xfId="2" applyNumberFormat="1" applyFont="1" applyFill="1" applyBorder="1"/>
    <xf numFmtId="0" fontId="0" fillId="3" borderId="0" xfId="0" applyFill="1" applyBorder="1"/>
    <xf numFmtId="0" fontId="0" fillId="2" borderId="0" xfId="0" applyFill="1" applyBorder="1"/>
    <xf numFmtId="164" fontId="0" fillId="2" borderId="5" xfId="1" applyFont="1" applyFill="1" applyBorder="1"/>
    <xf numFmtId="0" fontId="0" fillId="0" borderId="1" xfId="0" applyBorder="1"/>
    <xf numFmtId="0" fontId="0" fillId="0" borderId="2" xfId="0" applyBorder="1"/>
    <xf numFmtId="164" fontId="0" fillId="0" borderId="3" xfId="1" applyFont="1" applyBorder="1"/>
    <xf numFmtId="0" fontId="0" fillId="0" borderId="6" xfId="0" applyBorder="1"/>
    <xf numFmtId="0" fontId="0" fillId="0" borderId="7" xfId="0" applyBorder="1"/>
    <xf numFmtId="164" fontId="0" fillId="0" borderId="8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Oferta</c:v>
                </c:pt>
              </c:strCache>
            </c:strRef>
          </c:tx>
          <c:marker>
            <c:symbol val="none"/>
          </c:marker>
          <c:cat>
            <c:numRef>
              <c:f>Sheet2!$A$2:$A$62</c:f>
              <c:numCache>
                <c:formatCode>0.0</c:formatCode>
                <c:ptCount val="61"/>
                <c:pt idx="0">
                  <c:v>7.0000000000000007E-2</c:v>
                </c:pt>
                <c:pt idx="1">
                  <c:v>0.14000000000000001</c:v>
                </c:pt>
                <c:pt idx="2">
                  <c:v>0.21000000000000002</c:v>
                </c:pt>
                <c:pt idx="3">
                  <c:v>0.28000000000000003</c:v>
                </c:pt>
                <c:pt idx="4">
                  <c:v>0.35000000000000003</c:v>
                </c:pt>
                <c:pt idx="5">
                  <c:v>0.42000000000000004</c:v>
                </c:pt>
                <c:pt idx="6">
                  <c:v>0.49000000000000005</c:v>
                </c:pt>
                <c:pt idx="7">
                  <c:v>0.56000000000000005</c:v>
                </c:pt>
                <c:pt idx="8">
                  <c:v>0.63000000000000012</c:v>
                </c:pt>
                <c:pt idx="9">
                  <c:v>0.70000000000000018</c:v>
                </c:pt>
                <c:pt idx="10">
                  <c:v>0.77000000000000024</c:v>
                </c:pt>
                <c:pt idx="11">
                  <c:v>0.8400000000000003</c:v>
                </c:pt>
                <c:pt idx="12">
                  <c:v>0.91000000000000036</c:v>
                </c:pt>
                <c:pt idx="13">
                  <c:v>0.98000000000000043</c:v>
                </c:pt>
                <c:pt idx="14">
                  <c:v>1.0500000000000005</c:v>
                </c:pt>
                <c:pt idx="15">
                  <c:v>1.1200000000000006</c:v>
                </c:pt>
                <c:pt idx="16">
                  <c:v>1.1900000000000006</c:v>
                </c:pt>
                <c:pt idx="17">
                  <c:v>1.2600000000000007</c:v>
                </c:pt>
                <c:pt idx="18">
                  <c:v>1.3300000000000007</c:v>
                </c:pt>
                <c:pt idx="19">
                  <c:v>1.4000000000000008</c:v>
                </c:pt>
                <c:pt idx="20">
                  <c:v>1.4700000000000009</c:v>
                </c:pt>
                <c:pt idx="21">
                  <c:v>1.5400000000000009</c:v>
                </c:pt>
                <c:pt idx="22">
                  <c:v>1.610000000000001</c:v>
                </c:pt>
                <c:pt idx="23">
                  <c:v>1.680000000000001</c:v>
                </c:pt>
                <c:pt idx="24">
                  <c:v>1.7500000000000011</c:v>
                </c:pt>
                <c:pt idx="25">
                  <c:v>1.8200000000000012</c:v>
                </c:pt>
                <c:pt idx="26">
                  <c:v>1.8900000000000012</c:v>
                </c:pt>
                <c:pt idx="27">
                  <c:v>1.9600000000000013</c:v>
                </c:pt>
                <c:pt idx="28">
                  <c:v>2.0300000000000011</c:v>
                </c:pt>
                <c:pt idx="29">
                  <c:v>2.100000000000001</c:v>
                </c:pt>
                <c:pt idx="30">
                  <c:v>2.1700000000000008</c:v>
                </c:pt>
                <c:pt idx="31">
                  <c:v>2.2400000000000007</c:v>
                </c:pt>
                <c:pt idx="32">
                  <c:v>2.3100000000000005</c:v>
                </c:pt>
                <c:pt idx="33">
                  <c:v>2.3800000000000003</c:v>
                </c:pt>
                <c:pt idx="34">
                  <c:v>2.4500000000000002</c:v>
                </c:pt>
                <c:pt idx="35">
                  <c:v>2.52</c:v>
                </c:pt>
                <c:pt idx="36">
                  <c:v>2.59</c:v>
                </c:pt>
                <c:pt idx="37">
                  <c:v>2.6599999999999997</c:v>
                </c:pt>
                <c:pt idx="38">
                  <c:v>2.7299999999999995</c:v>
                </c:pt>
                <c:pt idx="39">
                  <c:v>2.7999999999999994</c:v>
                </c:pt>
                <c:pt idx="40">
                  <c:v>2.8699999999999992</c:v>
                </c:pt>
                <c:pt idx="41">
                  <c:v>2.9399999999999991</c:v>
                </c:pt>
                <c:pt idx="42">
                  <c:v>3.0099999999999989</c:v>
                </c:pt>
                <c:pt idx="43">
                  <c:v>3.0799999999999987</c:v>
                </c:pt>
                <c:pt idx="44">
                  <c:v>3.1499999999999986</c:v>
                </c:pt>
                <c:pt idx="45">
                  <c:v>3.2199999999999984</c:v>
                </c:pt>
                <c:pt idx="46">
                  <c:v>3.2899999999999983</c:v>
                </c:pt>
                <c:pt idx="47">
                  <c:v>3.3599999999999981</c:v>
                </c:pt>
                <c:pt idx="48">
                  <c:v>3.4299999999999979</c:v>
                </c:pt>
                <c:pt idx="49">
                  <c:v>3.4999999999999978</c:v>
                </c:pt>
                <c:pt idx="50">
                  <c:v>3.5699999999999976</c:v>
                </c:pt>
                <c:pt idx="51">
                  <c:v>3.6399999999999975</c:v>
                </c:pt>
                <c:pt idx="52">
                  <c:v>3.7099999999999973</c:v>
                </c:pt>
                <c:pt idx="53">
                  <c:v>3.7799999999999971</c:v>
                </c:pt>
                <c:pt idx="54">
                  <c:v>3.849999999999997</c:v>
                </c:pt>
                <c:pt idx="55">
                  <c:v>3.9199999999999968</c:v>
                </c:pt>
                <c:pt idx="56">
                  <c:v>3.9899999999999967</c:v>
                </c:pt>
                <c:pt idx="57">
                  <c:v>4.0599999999999969</c:v>
                </c:pt>
                <c:pt idx="58">
                  <c:v>4.1299999999999972</c:v>
                </c:pt>
                <c:pt idx="59">
                  <c:v>4.1999999999999975</c:v>
                </c:pt>
                <c:pt idx="60">
                  <c:v>4.2699999999999978</c:v>
                </c:pt>
              </c:numCache>
            </c:numRef>
          </c:cat>
          <c:val>
            <c:numRef>
              <c:f>Sheet2!$B$2:$B$62</c:f>
              <c:numCache>
                <c:formatCode>General</c:formatCode>
                <c:ptCount val="61"/>
                <c:pt idx="0">
                  <c:v>3.07</c:v>
                </c:pt>
                <c:pt idx="1">
                  <c:v>3.14</c:v>
                </c:pt>
                <c:pt idx="2">
                  <c:v>3.21</c:v>
                </c:pt>
                <c:pt idx="3">
                  <c:v>3.2800000000000002</c:v>
                </c:pt>
                <c:pt idx="4">
                  <c:v>3.35</c:v>
                </c:pt>
                <c:pt idx="5">
                  <c:v>3.42</c:v>
                </c:pt>
                <c:pt idx="6">
                  <c:v>3.49</c:v>
                </c:pt>
                <c:pt idx="7">
                  <c:v>3.56</c:v>
                </c:pt>
                <c:pt idx="8">
                  <c:v>3.63</c:v>
                </c:pt>
                <c:pt idx="9">
                  <c:v>3.7</c:v>
                </c:pt>
                <c:pt idx="10">
                  <c:v>3.7700000000000005</c:v>
                </c:pt>
                <c:pt idx="11">
                  <c:v>3.8400000000000003</c:v>
                </c:pt>
                <c:pt idx="12">
                  <c:v>3.91</c:v>
                </c:pt>
                <c:pt idx="13">
                  <c:v>3.9800000000000004</c:v>
                </c:pt>
                <c:pt idx="14">
                  <c:v>4.0500000000000007</c:v>
                </c:pt>
                <c:pt idx="15">
                  <c:v>4.120000000000001</c:v>
                </c:pt>
                <c:pt idx="16">
                  <c:v>4.1900000000000004</c:v>
                </c:pt>
                <c:pt idx="17">
                  <c:v>4.2600000000000007</c:v>
                </c:pt>
                <c:pt idx="18">
                  <c:v>4.330000000000001</c:v>
                </c:pt>
                <c:pt idx="19">
                  <c:v>4.4000000000000004</c:v>
                </c:pt>
                <c:pt idx="20">
                  <c:v>4.4700000000000006</c:v>
                </c:pt>
                <c:pt idx="21">
                  <c:v>4.5400000000000009</c:v>
                </c:pt>
                <c:pt idx="22">
                  <c:v>4.6100000000000012</c:v>
                </c:pt>
                <c:pt idx="23">
                  <c:v>4.6800000000000015</c:v>
                </c:pt>
                <c:pt idx="24">
                  <c:v>4.7500000000000009</c:v>
                </c:pt>
                <c:pt idx="25">
                  <c:v>4.8200000000000012</c:v>
                </c:pt>
                <c:pt idx="26">
                  <c:v>4.8900000000000015</c:v>
                </c:pt>
                <c:pt idx="27">
                  <c:v>4.9600000000000009</c:v>
                </c:pt>
                <c:pt idx="28">
                  <c:v>5.0300000000000011</c:v>
                </c:pt>
                <c:pt idx="29">
                  <c:v>5.1000000000000014</c:v>
                </c:pt>
                <c:pt idx="30">
                  <c:v>5.1700000000000008</c:v>
                </c:pt>
                <c:pt idx="31">
                  <c:v>5.24</c:v>
                </c:pt>
                <c:pt idx="32">
                  <c:v>5.3100000000000005</c:v>
                </c:pt>
                <c:pt idx="33">
                  <c:v>5.3800000000000008</c:v>
                </c:pt>
                <c:pt idx="34">
                  <c:v>5.45</c:v>
                </c:pt>
                <c:pt idx="35">
                  <c:v>5.52</c:v>
                </c:pt>
                <c:pt idx="36">
                  <c:v>5.59</c:v>
                </c:pt>
                <c:pt idx="37">
                  <c:v>5.66</c:v>
                </c:pt>
                <c:pt idx="38">
                  <c:v>5.7299999999999995</c:v>
                </c:pt>
                <c:pt idx="39">
                  <c:v>5.7999999999999989</c:v>
                </c:pt>
                <c:pt idx="40">
                  <c:v>5.8699999999999992</c:v>
                </c:pt>
                <c:pt idx="41">
                  <c:v>5.9399999999999995</c:v>
                </c:pt>
                <c:pt idx="42">
                  <c:v>6.0099999999999989</c:v>
                </c:pt>
                <c:pt idx="43">
                  <c:v>6.0799999999999983</c:v>
                </c:pt>
                <c:pt idx="44">
                  <c:v>6.1499999999999986</c:v>
                </c:pt>
                <c:pt idx="45">
                  <c:v>6.2199999999999989</c:v>
                </c:pt>
                <c:pt idx="46">
                  <c:v>6.2899999999999983</c:v>
                </c:pt>
                <c:pt idx="47">
                  <c:v>6.3599999999999977</c:v>
                </c:pt>
                <c:pt idx="48">
                  <c:v>6.4299999999999979</c:v>
                </c:pt>
                <c:pt idx="49">
                  <c:v>6.4999999999999982</c:v>
                </c:pt>
                <c:pt idx="50">
                  <c:v>6.5699999999999976</c:v>
                </c:pt>
                <c:pt idx="51">
                  <c:v>6.639999999999997</c:v>
                </c:pt>
                <c:pt idx="52">
                  <c:v>6.7099999999999973</c:v>
                </c:pt>
                <c:pt idx="53">
                  <c:v>6.7799999999999976</c:v>
                </c:pt>
                <c:pt idx="54">
                  <c:v>6.849999999999997</c:v>
                </c:pt>
                <c:pt idx="55">
                  <c:v>6.9199999999999964</c:v>
                </c:pt>
                <c:pt idx="56">
                  <c:v>6.9899999999999967</c:v>
                </c:pt>
                <c:pt idx="57">
                  <c:v>7.0599999999999969</c:v>
                </c:pt>
                <c:pt idx="58">
                  <c:v>7.1299999999999972</c:v>
                </c:pt>
                <c:pt idx="59">
                  <c:v>7.1999999999999975</c:v>
                </c:pt>
                <c:pt idx="60">
                  <c:v>7.2699999999999978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Demanda</c:v>
                </c:pt>
              </c:strCache>
            </c:strRef>
          </c:tx>
          <c:marker>
            <c:symbol val="none"/>
          </c:marker>
          <c:cat>
            <c:numRef>
              <c:f>Sheet2!$A$2:$A$62</c:f>
              <c:numCache>
                <c:formatCode>0.0</c:formatCode>
                <c:ptCount val="61"/>
                <c:pt idx="0">
                  <c:v>7.0000000000000007E-2</c:v>
                </c:pt>
                <c:pt idx="1">
                  <c:v>0.14000000000000001</c:v>
                </c:pt>
                <c:pt idx="2">
                  <c:v>0.21000000000000002</c:v>
                </c:pt>
                <c:pt idx="3">
                  <c:v>0.28000000000000003</c:v>
                </c:pt>
                <c:pt idx="4">
                  <c:v>0.35000000000000003</c:v>
                </c:pt>
                <c:pt idx="5">
                  <c:v>0.42000000000000004</c:v>
                </c:pt>
                <c:pt idx="6">
                  <c:v>0.49000000000000005</c:v>
                </c:pt>
                <c:pt idx="7">
                  <c:v>0.56000000000000005</c:v>
                </c:pt>
                <c:pt idx="8">
                  <c:v>0.63000000000000012</c:v>
                </c:pt>
                <c:pt idx="9">
                  <c:v>0.70000000000000018</c:v>
                </c:pt>
                <c:pt idx="10">
                  <c:v>0.77000000000000024</c:v>
                </c:pt>
                <c:pt idx="11">
                  <c:v>0.8400000000000003</c:v>
                </c:pt>
                <c:pt idx="12">
                  <c:v>0.91000000000000036</c:v>
                </c:pt>
                <c:pt idx="13">
                  <c:v>0.98000000000000043</c:v>
                </c:pt>
                <c:pt idx="14">
                  <c:v>1.0500000000000005</c:v>
                </c:pt>
                <c:pt idx="15">
                  <c:v>1.1200000000000006</c:v>
                </c:pt>
                <c:pt idx="16">
                  <c:v>1.1900000000000006</c:v>
                </c:pt>
                <c:pt idx="17">
                  <c:v>1.2600000000000007</c:v>
                </c:pt>
                <c:pt idx="18">
                  <c:v>1.3300000000000007</c:v>
                </c:pt>
                <c:pt idx="19">
                  <c:v>1.4000000000000008</c:v>
                </c:pt>
                <c:pt idx="20">
                  <c:v>1.4700000000000009</c:v>
                </c:pt>
                <c:pt idx="21">
                  <c:v>1.5400000000000009</c:v>
                </c:pt>
                <c:pt idx="22">
                  <c:v>1.610000000000001</c:v>
                </c:pt>
                <c:pt idx="23">
                  <c:v>1.680000000000001</c:v>
                </c:pt>
                <c:pt idx="24">
                  <c:v>1.7500000000000011</c:v>
                </c:pt>
                <c:pt idx="25">
                  <c:v>1.8200000000000012</c:v>
                </c:pt>
                <c:pt idx="26">
                  <c:v>1.8900000000000012</c:v>
                </c:pt>
                <c:pt idx="27">
                  <c:v>1.9600000000000013</c:v>
                </c:pt>
                <c:pt idx="28">
                  <c:v>2.0300000000000011</c:v>
                </c:pt>
                <c:pt idx="29">
                  <c:v>2.100000000000001</c:v>
                </c:pt>
                <c:pt idx="30">
                  <c:v>2.1700000000000008</c:v>
                </c:pt>
                <c:pt idx="31">
                  <c:v>2.2400000000000007</c:v>
                </c:pt>
                <c:pt idx="32">
                  <c:v>2.3100000000000005</c:v>
                </c:pt>
                <c:pt idx="33">
                  <c:v>2.3800000000000003</c:v>
                </c:pt>
                <c:pt idx="34">
                  <c:v>2.4500000000000002</c:v>
                </c:pt>
                <c:pt idx="35">
                  <c:v>2.52</c:v>
                </c:pt>
                <c:pt idx="36">
                  <c:v>2.59</c:v>
                </c:pt>
                <c:pt idx="37">
                  <c:v>2.6599999999999997</c:v>
                </c:pt>
                <c:pt idx="38">
                  <c:v>2.7299999999999995</c:v>
                </c:pt>
                <c:pt idx="39">
                  <c:v>2.7999999999999994</c:v>
                </c:pt>
                <c:pt idx="40">
                  <c:v>2.8699999999999992</c:v>
                </c:pt>
                <c:pt idx="41">
                  <c:v>2.9399999999999991</c:v>
                </c:pt>
                <c:pt idx="42">
                  <c:v>3.0099999999999989</c:v>
                </c:pt>
                <c:pt idx="43">
                  <c:v>3.0799999999999987</c:v>
                </c:pt>
                <c:pt idx="44">
                  <c:v>3.1499999999999986</c:v>
                </c:pt>
                <c:pt idx="45">
                  <c:v>3.2199999999999984</c:v>
                </c:pt>
                <c:pt idx="46">
                  <c:v>3.2899999999999983</c:v>
                </c:pt>
                <c:pt idx="47">
                  <c:v>3.3599999999999981</c:v>
                </c:pt>
                <c:pt idx="48">
                  <c:v>3.4299999999999979</c:v>
                </c:pt>
                <c:pt idx="49">
                  <c:v>3.4999999999999978</c:v>
                </c:pt>
                <c:pt idx="50">
                  <c:v>3.5699999999999976</c:v>
                </c:pt>
                <c:pt idx="51">
                  <c:v>3.6399999999999975</c:v>
                </c:pt>
                <c:pt idx="52">
                  <c:v>3.7099999999999973</c:v>
                </c:pt>
                <c:pt idx="53">
                  <c:v>3.7799999999999971</c:v>
                </c:pt>
                <c:pt idx="54">
                  <c:v>3.849999999999997</c:v>
                </c:pt>
                <c:pt idx="55">
                  <c:v>3.9199999999999968</c:v>
                </c:pt>
                <c:pt idx="56">
                  <c:v>3.9899999999999967</c:v>
                </c:pt>
                <c:pt idx="57">
                  <c:v>4.0599999999999969</c:v>
                </c:pt>
                <c:pt idx="58">
                  <c:v>4.1299999999999972</c:v>
                </c:pt>
                <c:pt idx="59">
                  <c:v>4.1999999999999975</c:v>
                </c:pt>
                <c:pt idx="60">
                  <c:v>4.2699999999999978</c:v>
                </c:pt>
              </c:numCache>
            </c:numRef>
          </c:cat>
          <c:val>
            <c:numRef>
              <c:f>Sheet2!$C$2:$C$62</c:f>
              <c:numCache>
                <c:formatCode>General</c:formatCode>
                <c:ptCount val="61"/>
                <c:pt idx="0">
                  <c:v>6.2866663333333328</c:v>
                </c:pt>
                <c:pt idx="1">
                  <c:v>6.2399996666666659</c:v>
                </c:pt>
                <c:pt idx="2">
                  <c:v>6.193333</c:v>
                </c:pt>
                <c:pt idx="3">
                  <c:v>6.1466663333333331</c:v>
                </c:pt>
                <c:pt idx="4">
                  <c:v>6.0999996666666663</c:v>
                </c:pt>
                <c:pt idx="5">
                  <c:v>6.0533329999999994</c:v>
                </c:pt>
                <c:pt idx="6">
                  <c:v>6.0066663333333334</c:v>
                </c:pt>
                <c:pt idx="7">
                  <c:v>5.9599996666666666</c:v>
                </c:pt>
                <c:pt idx="8">
                  <c:v>5.9133329999999997</c:v>
                </c:pt>
                <c:pt idx="9">
                  <c:v>5.8666663333333329</c:v>
                </c:pt>
                <c:pt idx="10">
                  <c:v>5.819999666666666</c:v>
                </c:pt>
                <c:pt idx="11">
                  <c:v>5.7733329999999992</c:v>
                </c:pt>
                <c:pt idx="12">
                  <c:v>5.7266663333333323</c:v>
                </c:pt>
                <c:pt idx="13">
                  <c:v>5.6799996666666663</c:v>
                </c:pt>
                <c:pt idx="14">
                  <c:v>5.6333329999999995</c:v>
                </c:pt>
                <c:pt idx="15">
                  <c:v>5.5866663333333326</c:v>
                </c:pt>
                <c:pt idx="16">
                  <c:v>5.5399996666666658</c:v>
                </c:pt>
                <c:pt idx="17">
                  <c:v>5.4933329999999989</c:v>
                </c:pt>
                <c:pt idx="18">
                  <c:v>5.4466663333333329</c:v>
                </c:pt>
                <c:pt idx="19">
                  <c:v>5.3999996666666661</c:v>
                </c:pt>
                <c:pt idx="20">
                  <c:v>5.3533329999999992</c:v>
                </c:pt>
                <c:pt idx="21">
                  <c:v>5.3066663333333324</c:v>
                </c:pt>
                <c:pt idx="22">
                  <c:v>5.2599996666666655</c:v>
                </c:pt>
                <c:pt idx="23">
                  <c:v>5.2133329999999987</c:v>
                </c:pt>
                <c:pt idx="24">
                  <c:v>5.1666663333333318</c:v>
                </c:pt>
                <c:pt idx="25">
                  <c:v>5.1199996666666658</c:v>
                </c:pt>
                <c:pt idx="26">
                  <c:v>5.073332999999999</c:v>
                </c:pt>
                <c:pt idx="27">
                  <c:v>5.0266663333333321</c:v>
                </c:pt>
                <c:pt idx="28">
                  <c:v>4.9799996666666662</c:v>
                </c:pt>
                <c:pt idx="29">
                  <c:v>4.9333329999999993</c:v>
                </c:pt>
                <c:pt idx="30">
                  <c:v>4.8866663333333324</c:v>
                </c:pt>
                <c:pt idx="31">
                  <c:v>4.8399996666666656</c:v>
                </c:pt>
                <c:pt idx="32">
                  <c:v>4.7933329999999996</c:v>
                </c:pt>
                <c:pt idx="33">
                  <c:v>4.7466663333333328</c:v>
                </c:pt>
                <c:pt idx="34">
                  <c:v>4.6999996666666668</c:v>
                </c:pt>
                <c:pt idx="35">
                  <c:v>4.6533329999999999</c:v>
                </c:pt>
                <c:pt idx="36">
                  <c:v>4.6066663333333331</c:v>
                </c:pt>
                <c:pt idx="37">
                  <c:v>4.5599996666666662</c:v>
                </c:pt>
                <c:pt idx="38">
                  <c:v>4.5133330000000003</c:v>
                </c:pt>
                <c:pt idx="39">
                  <c:v>4.4666663333333334</c:v>
                </c:pt>
                <c:pt idx="40">
                  <c:v>4.4199996666666674</c:v>
                </c:pt>
                <c:pt idx="41">
                  <c:v>4.3733330000000006</c:v>
                </c:pt>
                <c:pt idx="42">
                  <c:v>4.3266663333333337</c:v>
                </c:pt>
                <c:pt idx="43">
                  <c:v>4.2799996666666669</c:v>
                </c:pt>
                <c:pt idx="44">
                  <c:v>4.2333330000000009</c:v>
                </c:pt>
                <c:pt idx="45">
                  <c:v>4.186666333333334</c:v>
                </c:pt>
                <c:pt idx="46">
                  <c:v>4.1399996666666681</c:v>
                </c:pt>
                <c:pt idx="47">
                  <c:v>4.0933330000000012</c:v>
                </c:pt>
                <c:pt idx="48">
                  <c:v>4.0466663333333344</c:v>
                </c:pt>
                <c:pt idx="49">
                  <c:v>3.999999666666668</c:v>
                </c:pt>
                <c:pt idx="50">
                  <c:v>3.9533330000000015</c:v>
                </c:pt>
                <c:pt idx="51">
                  <c:v>3.9066663333333347</c:v>
                </c:pt>
                <c:pt idx="52">
                  <c:v>3.8599996666666683</c:v>
                </c:pt>
                <c:pt idx="53">
                  <c:v>3.8133330000000019</c:v>
                </c:pt>
                <c:pt idx="54">
                  <c:v>3.766666333333335</c:v>
                </c:pt>
                <c:pt idx="55">
                  <c:v>3.7199996666666686</c:v>
                </c:pt>
                <c:pt idx="56">
                  <c:v>3.6733330000000022</c:v>
                </c:pt>
                <c:pt idx="57">
                  <c:v>3.6266663333333353</c:v>
                </c:pt>
                <c:pt idx="58">
                  <c:v>3.5799996666666685</c:v>
                </c:pt>
                <c:pt idx="59">
                  <c:v>3.5333330000000016</c:v>
                </c:pt>
                <c:pt idx="60">
                  <c:v>3.4866663333333348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Oferta'</c:v>
                </c:pt>
              </c:strCache>
            </c:strRef>
          </c:tx>
          <c:marker>
            <c:symbol val="none"/>
          </c:marker>
          <c:cat>
            <c:numRef>
              <c:f>Sheet2!$A$2:$A$62</c:f>
              <c:numCache>
                <c:formatCode>0.0</c:formatCode>
                <c:ptCount val="61"/>
                <c:pt idx="0">
                  <c:v>7.0000000000000007E-2</c:v>
                </c:pt>
                <c:pt idx="1">
                  <c:v>0.14000000000000001</c:v>
                </c:pt>
                <c:pt idx="2">
                  <c:v>0.21000000000000002</c:v>
                </c:pt>
                <c:pt idx="3">
                  <c:v>0.28000000000000003</c:v>
                </c:pt>
                <c:pt idx="4">
                  <c:v>0.35000000000000003</c:v>
                </c:pt>
                <c:pt idx="5">
                  <c:v>0.42000000000000004</c:v>
                </c:pt>
                <c:pt idx="6">
                  <c:v>0.49000000000000005</c:v>
                </c:pt>
                <c:pt idx="7">
                  <c:v>0.56000000000000005</c:v>
                </c:pt>
                <c:pt idx="8">
                  <c:v>0.63000000000000012</c:v>
                </c:pt>
                <c:pt idx="9">
                  <c:v>0.70000000000000018</c:v>
                </c:pt>
                <c:pt idx="10">
                  <c:v>0.77000000000000024</c:v>
                </c:pt>
                <c:pt idx="11">
                  <c:v>0.8400000000000003</c:v>
                </c:pt>
                <c:pt idx="12">
                  <c:v>0.91000000000000036</c:v>
                </c:pt>
                <c:pt idx="13">
                  <c:v>0.98000000000000043</c:v>
                </c:pt>
                <c:pt idx="14">
                  <c:v>1.0500000000000005</c:v>
                </c:pt>
                <c:pt idx="15">
                  <c:v>1.1200000000000006</c:v>
                </c:pt>
                <c:pt idx="16">
                  <c:v>1.1900000000000006</c:v>
                </c:pt>
                <c:pt idx="17">
                  <c:v>1.2600000000000007</c:v>
                </c:pt>
                <c:pt idx="18">
                  <c:v>1.3300000000000007</c:v>
                </c:pt>
                <c:pt idx="19">
                  <c:v>1.4000000000000008</c:v>
                </c:pt>
                <c:pt idx="20">
                  <c:v>1.4700000000000009</c:v>
                </c:pt>
                <c:pt idx="21">
                  <c:v>1.5400000000000009</c:v>
                </c:pt>
                <c:pt idx="22">
                  <c:v>1.610000000000001</c:v>
                </c:pt>
                <c:pt idx="23">
                  <c:v>1.680000000000001</c:v>
                </c:pt>
                <c:pt idx="24">
                  <c:v>1.7500000000000011</c:v>
                </c:pt>
                <c:pt idx="25">
                  <c:v>1.8200000000000012</c:v>
                </c:pt>
                <c:pt idx="26">
                  <c:v>1.8900000000000012</c:v>
                </c:pt>
                <c:pt idx="27">
                  <c:v>1.9600000000000013</c:v>
                </c:pt>
                <c:pt idx="28">
                  <c:v>2.0300000000000011</c:v>
                </c:pt>
                <c:pt idx="29">
                  <c:v>2.100000000000001</c:v>
                </c:pt>
                <c:pt idx="30">
                  <c:v>2.1700000000000008</c:v>
                </c:pt>
                <c:pt idx="31">
                  <c:v>2.2400000000000007</c:v>
                </c:pt>
                <c:pt idx="32">
                  <c:v>2.3100000000000005</c:v>
                </c:pt>
                <c:pt idx="33">
                  <c:v>2.3800000000000003</c:v>
                </c:pt>
                <c:pt idx="34">
                  <c:v>2.4500000000000002</c:v>
                </c:pt>
                <c:pt idx="35">
                  <c:v>2.52</c:v>
                </c:pt>
                <c:pt idx="36">
                  <c:v>2.59</c:v>
                </c:pt>
                <c:pt idx="37">
                  <c:v>2.6599999999999997</c:v>
                </c:pt>
                <c:pt idx="38">
                  <c:v>2.7299999999999995</c:v>
                </c:pt>
                <c:pt idx="39">
                  <c:v>2.7999999999999994</c:v>
                </c:pt>
                <c:pt idx="40">
                  <c:v>2.8699999999999992</c:v>
                </c:pt>
                <c:pt idx="41">
                  <c:v>2.9399999999999991</c:v>
                </c:pt>
                <c:pt idx="42">
                  <c:v>3.0099999999999989</c:v>
                </c:pt>
                <c:pt idx="43">
                  <c:v>3.0799999999999987</c:v>
                </c:pt>
                <c:pt idx="44">
                  <c:v>3.1499999999999986</c:v>
                </c:pt>
                <c:pt idx="45">
                  <c:v>3.2199999999999984</c:v>
                </c:pt>
                <c:pt idx="46">
                  <c:v>3.2899999999999983</c:v>
                </c:pt>
                <c:pt idx="47">
                  <c:v>3.3599999999999981</c:v>
                </c:pt>
                <c:pt idx="48">
                  <c:v>3.4299999999999979</c:v>
                </c:pt>
                <c:pt idx="49">
                  <c:v>3.4999999999999978</c:v>
                </c:pt>
                <c:pt idx="50">
                  <c:v>3.5699999999999976</c:v>
                </c:pt>
                <c:pt idx="51">
                  <c:v>3.6399999999999975</c:v>
                </c:pt>
                <c:pt idx="52">
                  <c:v>3.7099999999999973</c:v>
                </c:pt>
                <c:pt idx="53">
                  <c:v>3.7799999999999971</c:v>
                </c:pt>
                <c:pt idx="54">
                  <c:v>3.849999999999997</c:v>
                </c:pt>
                <c:pt idx="55">
                  <c:v>3.9199999999999968</c:v>
                </c:pt>
                <c:pt idx="56">
                  <c:v>3.9899999999999967</c:v>
                </c:pt>
                <c:pt idx="57">
                  <c:v>4.0599999999999969</c:v>
                </c:pt>
                <c:pt idx="58">
                  <c:v>4.1299999999999972</c:v>
                </c:pt>
                <c:pt idx="59">
                  <c:v>4.1999999999999975</c:v>
                </c:pt>
                <c:pt idx="60">
                  <c:v>4.2699999999999978</c:v>
                </c:pt>
              </c:numCache>
            </c:numRef>
          </c:cat>
          <c:val>
            <c:numRef>
              <c:f>Sheet2!$D$2:$D$62</c:f>
              <c:numCache>
                <c:formatCode>General</c:formatCode>
                <c:ptCount val="61"/>
                <c:pt idx="0">
                  <c:v>7.0000000000000007E-2</c:v>
                </c:pt>
                <c:pt idx="1">
                  <c:v>0.14000000000000001</c:v>
                </c:pt>
                <c:pt idx="2">
                  <c:v>0.21000000000000002</c:v>
                </c:pt>
                <c:pt idx="3">
                  <c:v>0.28000000000000003</c:v>
                </c:pt>
                <c:pt idx="4">
                  <c:v>0.35000000000000003</c:v>
                </c:pt>
                <c:pt idx="5">
                  <c:v>0.42000000000000004</c:v>
                </c:pt>
                <c:pt idx="6">
                  <c:v>0.49000000000000005</c:v>
                </c:pt>
                <c:pt idx="7">
                  <c:v>0.56000000000000005</c:v>
                </c:pt>
                <c:pt idx="8">
                  <c:v>0.63000000000000012</c:v>
                </c:pt>
                <c:pt idx="9">
                  <c:v>0.70000000000000018</c:v>
                </c:pt>
                <c:pt idx="10">
                  <c:v>0.77000000000000024</c:v>
                </c:pt>
                <c:pt idx="11">
                  <c:v>0.8400000000000003</c:v>
                </c:pt>
                <c:pt idx="12">
                  <c:v>0.91000000000000036</c:v>
                </c:pt>
                <c:pt idx="13">
                  <c:v>0.98000000000000043</c:v>
                </c:pt>
                <c:pt idx="14">
                  <c:v>1.0500000000000005</c:v>
                </c:pt>
                <c:pt idx="15">
                  <c:v>1.1200000000000006</c:v>
                </c:pt>
                <c:pt idx="16">
                  <c:v>1.1900000000000006</c:v>
                </c:pt>
                <c:pt idx="17">
                  <c:v>1.2600000000000007</c:v>
                </c:pt>
                <c:pt idx="18">
                  <c:v>1.3300000000000007</c:v>
                </c:pt>
                <c:pt idx="19">
                  <c:v>1.4000000000000008</c:v>
                </c:pt>
                <c:pt idx="20">
                  <c:v>1.4700000000000009</c:v>
                </c:pt>
                <c:pt idx="21">
                  <c:v>1.5400000000000009</c:v>
                </c:pt>
                <c:pt idx="22">
                  <c:v>1.610000000000001</c:v>
                </c:pt>
                <c:pt idx="23">
                  <c:v>1.680000000000001</c:v>
                </c:pt>
                <c:pt idx="24">
                  <c:v>1.7500000000000011</c:v>
                </c:pt>
                <c:pt idx="25">
                  <c:v>1.8200000000000012</c:v>
                </c:pt>
                <c:pt idx="26">
                  <c:v>1.8900000000000012</c:v>
                </c:pt>
                <c:pt idx="27">
                  <c:v>1.9600000000000013</c:v>
                </c:pt>
                <c:pt idx="28">
                  <c:v>2.0300000000000011</c:v>
                </c:pt>
                <c:pt idx="29">
                  <c:v>2.100000000000001</c:v>
                </c:pt>
                <c:pt idx="30">
                  <c:v>2.1700000000000008</c:v>
                </c:pt>
                <c:pt idx="31">
                  <c:v>2.2400000000000007</c:v>
                </c:pt>
                <c:pt idx="32">
                  <c:v>2.3100000000000005</c:v>
                </c:pt>
                <c:pt idx="33">
                  <c:v>2.3800000000000003</c:v>
                </c:pt>
                <c:pt idx="34">
                  <c:v>2.4500000000000002</c:v>
                </c:pt>
                <c:pt idx="35">
                  <c:v>2.52</c:v>
                </c:pt>
                <c:pt idx="36">
                  <c:v>2.59</c:v>
                </c:pt>
                <c:pt idx="37">
                  <c:v>2.6599999999999997</c:v>
                </c:pt>
                <c:pt idx="38">
                  <c:v>2.7299999999999995</c:v>
                </c:pt>
                <c:pt idx="39">
                  <c:v>2.7999999999999994</c:v>
                </c:pt>
                <c:pt idx="40">
                  <c:v>2.8699999999999992</c:v>
                </c:pt>
                <c:pt idx="41">
                  <c:v>2.9399999999999991</c:v>
                </c:pt>
                <c:pt idx="42">
                  <c:v>3.0099999999999989</c:v>
                </c:pt>
                <c:pt idx="43">
                  <c:v>3.0799999999999987</c:v>
                </c:pt>
                <c:pt idx="44">
                  <c:v>3.1499999999999986</c:v>
                </c:pt>
                <c:pt idx="45">
                  <c:v>3.2199999999999984</c:v>
                </c:pt>
                <c:pt idx="46">
                  <c:v>3.2899999999999983</c:v>
                </c:pt>
                <c:pt idx="47">
                  <c:v>3.3599999999999981</c:v>
                </c:pt>
                <c:pt idx="48">
                  <c:v>3.4299999999999979</c:v>
                </c:pt>
                <c:pt idx="49">
                  <c:v>3.4999999999999978</c:v>
                </c:pt>
                <c:pt idx="50">
                  <c:v>3.5699999999999976</c:v>
                </c:pt>
                <c:pt idx="51">
                  <c:v>3.6399999999999975</c:v>
                </c:pt>
                <c:pt idx="52">
                  <c:v>3.7099999999999973</c:v>
                </c:pt>
                <c:pt idx="53">
                  <c:v>3.7799999999999971</c:v>
                </c:pt>
                <c:pt idx="54">
                  <c:v>3.849999999999997</c:v>
                </c:pt>
                <c:pt idx="55">
                  <c:v>3.9199999999999968</c:v>
                </c:pt>
                <c:pt idx="56">
                  <c:v>3.9899999999999967</c:v>
                </c:pt>
                <c:pt idx="57">
                  <c:v>4.0599999999999969</c:v>
                </c:pt>
                <c:pt idx="58">
                  <c:v>4.1299999999999972</c:v>
                </c:pt>
                <c:pt idx="59">
                  <c:v>4.1999999999999975</c:v>
                </c:pt>
                <c:pt idx="60">
                  <c:v>4.2699999999999978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Demanda'</c:v>
                </c:pt>
              </c:strCache>
            </c:strRef>
          </c:tx>
          <c:marker>
            <c:symbol val="none"/>
          </c:marker>
          <c:cat>
            <c:numRef>
              <c:f>Sheet2!$A$2:$A$62</c:f>
              <c:numCache>
                <c:formatCode>0.0</c:formatCode>
                <c:ptCount val="61"/>
                <c:pt idx="0">
                  <c:v>7.0000000000000007E-2</c:v>
                </c:pt>
                <c:pt idx="1">
                  <c:v>0.14000000000000001</c:v>
                </c:pt>
                <c:pt idx="2">
                  <c:v>0.21000000000000002</c:v>
                </c:pt>
                <c:pt idx="3">
                  <c:v>0.28000000000000003</c:v>
                </c:pt>
                <c:pt idx="4">
                  <c:v>0.35000000000000003</c:v>
                </c:pt>
                <c:pt idx="5">
                  <c:v>0.42000000000000004</c:v>
                </c:pt>
                <c:pt idx="6">
                  <c:v>0.49000000000000005</c:v>
                </c:pt>
                <c:pt idx="7">
                  <c:v>0.56000000000000005</c:v>
                </c:pt>
                <c:pt idx="8">
                  <c:v>0.63000000000000012</c:v>
                </c:pt>
                <c:pt idx="9">
                  <c:v>0.70000000000000018</c:v>
                </c:pt>
                <c:pt idx="10">
                  <c:v>0.77000000000000024</c:v>
                </c:pt>
                <c:pt idx="11">
                  <c:v>0.8400000000000003</c:v>
                </c:pt>
                <c:pt idx="12">
                  <c:v>0.91000000000000036</c:v>
                </c:pt>
                <c:pt idx="13">
                  <c:v>0.98000000000000043</c:v>
                </c:pt>
                <c:pt idx="14">
                  <c:v>1.0500000000000005</c:v>
                </c:pt>
                <c:pt idx="15">
                  <c:v>1.1200000000000006</c:v>
                </c:pt>
                <c:pt idx="16">
                  <c:v>1.1900000000000006</c:v>
                </c:pt>
                <c:pt idx="17">
                  <c:v>1.2600000000000007</c:v>
                </c:pt>
                <c:pt idx="18">
                  <c:v>1.3300000000000007</c:v>
                </c:pt>
                <c:pt idx="19">
                  <c:v>1.4000000000000008</c:v>
                </c:pt>
                <c:pt idx="20">
                  <c:v>1.4700000000000009</c:v>
                </c:pt>
                <c:pt idx="21">
                  <c:v>1.5400000000000009</c:v>
                </c:pt>
                <c:pt idx="22">
                  <c:v>1.610000000000001</c:v>
                </c:pt>
                <c:pt idx="23">
                  <c:v>1.680000000000001</c:v>
                </c:pt>
                <c:pt idx="24">
                  <c:v>1.7500000000000011</c:v>
                </c:pt>
                <c:pt idx="25">
                  <c:v>1.8200000000000012</c:v>
                </c:pt>
                <c:pt idx="26">
                  <c:v>1.8900000000000012</c:v>
                </c:pt>
                <c:pt idx="27">
                  <c:v>1.9600000000000013</c:v>
                </c:pt>
                <c:pt idx="28">
                  <c:v>2.0300000000000011</c:v>
                </c:pt>
                <c:pt idx="29">
                  <c:v>2.100000000000001</c:v>
                </c:pt>
                <c:pt idx="30">
                  <c:v>2.1700000000000008</c:v>
                </c:pt>
                <c:pt idx="31">
                  <c:v>2.2400000000000007</c:v>
                </c:pt>
                <c:pt idx="32">
                  <c:v>2.3100000000000005</c:v>
                </c:pt>
                <c:pt idx="33">
                  <c:v>2.3800000000000003</c:v>
                </c:pt>
                <c:pt idx="34">
                  <c:v>2.4500000000000002</c:v>
                </c:pt>
                <c:pt idx="35">
                  <c:v>2.52</c:v>
                </c:pt>
                <c:pt idx="36">
                  <c:v>2.59</c:v>
                </c:pt>
                <c:pt idx="37">
                  <c:v>2.6599999999999997</c:v>
                </c:pt>
                <c:pt idx="38">
                  <c:v>2.7299999999999995</c:v>
                </c:pt>
                <c:pt idx="39">
                  <c:v>2.7999999999999994</c:v>
                </c:pt>
                <c:pt idx="40">
                  <c:v>2.8699999999999992</c:v>
                </c:pt>
                <c:pt idx="41">
                  <c:v>2.9399999999999991</c:v>
                </c:pt>
                <c:pt idx="42">
                  <c:v>3.0099999999999989</c:v>
                </c:pt>
                <c:pt idx="43">
                  <c:v>3.0799999999999987</c:v>
                </c:pt>
                <c:pt idx="44">
                  <c:v>3.1499999999999986</c:v>
                </c:pt>
                <c:pt idx="45">
                  <c:v>3.2199999999999984</c:v>
                </c:pt>
                <c:pt idx="46">
                  <c:v>3.2899999999999983</c:v>
                </c:pt>
                <c:pt idx="47">
                  <c:v>3.3599999999999981</c:v>
                </c:pt>
                <c:pt idx="48">
                  <c:v>3.4299999999999979</c:v>
                </c:pt>
                <c:pt idx="49">
                  <c:v>3.4999999999999978</c:v>
                </c:pt>
                <c:pt idx="50">
                  <c:v>3.5699999999999976</c:v>
                </c:pt>
                <c:pt idx="51">
                  <c:v>3.6399999999999975</c:v>
                </c:pt>
                <c:pt idx="52">
                  <c:v>3.7099999999999973</c:v>
                </c:pt>
                <c:pt idx="53">
                  <c:v>3.7799999999999971</c:v>
                </c:pt>
                <c:pt idx="54">
                  <c:v>3.849999999999997</c:v>
                </c:pt>
                <c:pt idx="55">
                  <c:v>3.9199999999999968</c:v>
                </c:pt>
                <c:pt idx="56">
                  <c:v>3.9899999999999967</c:v>
                </c:pt>
                <c:pt idx="57">
                  <c:v>4.0599999999999969</c:v>
                </c:pt>
                <c:pt idx="58">
                  <c:v>4.1299999999999972</c:v>
                </c:pt>
                <c:pt idx="59">
                  <c:v>4.1999999999999975</c:v>
                </c:pt>
                <c:pt idx="60">
                  <c:v>4.2699999999999978</c:v>
                </c:pt>
              </c:numCache>
            </c:numRef>
          </c:cat>
          <c:val>
            <c:numRef>
              <c:f>Sheet2!$E$2:$E$62</c:f>
              <c:numCache>
                <c:formatCode>General</c:formatCode>
                <c:ptCount val="61"/>
                <c:pt idx="0">
                  <c:v>7.2866663333333328</c:v>
                </c:pt>
                <c:pt idx="1">
                  <c:v>7.2399996666666659</c:v>
                </c:pt>
                <c:pt idx="2">
                  <c:v>7.193333</c:v>
                </c:pt>
                <c:pt idx="3">
                  <c:v>7.1466663333333331</c:v>
                </c:pt>
                <c:pt idx="4">
                  <c:v>7.0999996666666663</c:v>
                </c:pt>
                <c:pt idx="5">
                  <c:v>7.0533329999999994</c:v>
                </c:pt>
                <c:pt idx="6">
                  <c:v>7.0066663333333334</c:v>
                </c:pt>
                <c:pt idx="7">
                  <c:v>6.9599996666666666</c:v>
                </c:pt>
                <c:pt idx="8">
                  <c:v>6.9133329999999997</c:v>
                </c:pt>
                <c:pt idx="9">
                  <c:v>6.8666663333333329</c:v>
                </c:pt>
                <c:pt idx="10">
                  <c:v>6.819999666666666</c:v>
                </c:pt>
                <c:pt idx="11">
                  <c:v>6.7733329999999992</c:v>
                </c:pt>
                <c:pt idx="12">
                  <c:v>6.7266663333333323</c:v>
                </c:pt>
                <c:pt idx="13">
                  <c:v>6.6799996666666663</c:v>
                </c:pt>
                <c:pt idx="14">
                  <c:v>6.6333329999999995</c:v>
                </c:pt>
                <c:pt idx="15">
                  <c:v>6.5866663333333326</c:v>
                </c:pt>
                <c:pt idx="16">
                  <c:v>6.5399996666666658</c:v>
                </c:pt>
                <c:pt idx="17">
                  <c:v>6.4933329999999989</c:v>
                </c:pt>
                <c:pt idx="18">
                  <c:v>6.4466663333333329</c:v>
                </c:pt>
                <c:pt idx="19">
                  <c:v>6.3999996666666661</c:v>
                </c:pt>
                <c:pt idx="20">
                  <c:v>6.3533329999999992</c:v>
                </c:pt>
                <c:pt idx="21">
                  <c:v>6.3066663333333324</c:v>
                </c:pt>
                <c:pt idx="22">
                  <c:v>6.2599996666666655</c:v>
                </c:pt>
                <c:pt idx="23">
                  <c:v>6.2133329999999987</c:v>
                </c:pt>
                <c:pt idx="24">
                  <c:v>6.1666663333333318</c:v>
                </c:pt>
                <c:pt idx="25">
                  <c:v>6.1199996666666658</c:v>
                </c:pt>
                <c:pt idx="26">
                  <c:v>6.073332999999999</c:v>
                </c:pt>
                <c:pt idx="27">
                  <c:v>6.0266663333333321</c:v>
                </c:pt>
                <c:pt idx="28">
                  <c:v>5.9799996666666662</c:v>
                </c:pt>
                <c:pt idx="29">
                  <c:v>5.9333329999999993</c:v>
                </c:pt>
                <c:pt idx="30">
                  <c:v>5.8866663333333324</c:v>
                </c:pt>
                <c:pt idx="31">
                  <c:v>5.8399996666666656</c:v>
                </c:pt>
                <c:pt idx="32">
                  <c:v>5.7933329999999996</c:v>
                </c:pt>
                <c:pt idx="33">
                  <c:v>5.7466663333333328</c:v>
                </c:pt>
                <c:pt idx="34">
                  <c:v>5.6999996666666668</c:v>
                </c:pt>
                <c:pt idx="35">
                  <c:v>5.6533329999999999</c:v>
                </c:pt>
                <c:pt idx="36">
                  <c:v>5.6066663333333331</c:v>
                </c:pt>
                <c:pt idx="37">
                  <c:v>5.5599996666666662</c:v>
                </c:pt>
                <c:pt idx="38">
                  <c:v>5.5133330000000003</c:v>
                </c:pt>
                <c:pt idx="39">
                  <c:v>5.4666663333333334</c:v>
                </c:pt>
                <c:pt idx="40">
                  <c:v>5.4199996666666674</c:v>
                </c:pt>
                <c:pt idx="41">
                  <c:v>5.3733330000000006</c:v>
                </c:pt>
                <c:pt idx="42">
                  <c:v>5.3266663333333337</c:v>
                </c:pt>
                <c:pt idx="43">
                  <c:v>5.2799996666666669</c:v>
                </c:pt>
                <c:pt idx="44">
                  <c:v>5.2333330000000009</c:v>
                </c:pt>
                <c:pt idx="45">
                  <c:v>5.186666333333334</c:v>
                </c:pt>
                <c:pt idx="46">
                  <c:v>5.1399996666666681</c:v>
                </c:pt>
                <c:pt idx="47">
                  <c:v>5.0933330000000012</c:v>
                </c:pt>
                <c:pt idx="48">
                  <c:v>5.0466663333333344</c:v>
                </c:pt>
                <c:pt idx="49">
                  <c:v>4.9999996666666675</c:v>
                </c:pt>
                <c:pt idx="50">
                  <c:v>4.9533330000000015</c:v>
                </c:pt>
                <c:pt idx="51">
                  <c:v>4.9066663333333347</c:v>
                </c:pt>
                <c:pt idx="52">
                  <c:v>4.8599996666666687</c:v>
                </c:pt>
                <c:pt idx="53">
                  <c:v>4.8133330000000019</c:v>
                </c:pt>
                <c:pt idx="54">
                  <c:v>4.766666333333335</c:v>
                </c:pt>
                <c:pt idx="55">
                  <c:v>4.7199996666666681</c:v>
                </c:pt>
                <c:pt idx="56">
                  <c:v>4.6733330000000022</c:v>
                </c:pt>
                <c:pt idx="57">
                  <c:v>4.6266663333333353</c:v>
                </c:pt>
                <c:pt idx="58">
                  <c:v>4.5799996666666685</c:v>
                </c:pt>
                <c:pt idx="59">
                  <c:v>4.5333330000000016</c:v>
                </c:pt>
                <c:pt idx="60">
                  <c:v>4.4866663333333348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87776"/>
        <c:axId val="81797504"/>
      </c:lineChart>
      <c:catAx>
        <c:axId val="7498777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81797504"/>
        <c:crosses val="autoZero"/>
        <c:auto val="1"/>
        <c:lblAlgn val="ctr"/>
        <c:lblOffset val="100"/>
        <c:noMultiLvlLbl val="0"/>
      </c:catAx>
      <c:valAx>
        <c:axId val="8179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987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12</xdr:row>
      <xdr:rowOff>119061</xdr:rowOff>
    </xdr:from>
    <xdr:to>
      <xdr:col>15</xdr:col>
      <xdr:colOff>61232</xdr:colOff>
      <xdr:row>29</xdr:row>
      <xdr:rowOff>122465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60" zoomScaleNormal="160" workbookViewId="0">
      <selection activeCell="B23" sqref="B23"/>
    </sheetView>
  </sheetViews>
  <sheetFormatPr defaultRowHeight="15" x14ac:dyDescent="0.25"/>
  <sheetData>
    <row r="1" spans="1:9" x14ac:dyDescent="0.25">
      <c r="A1" t="s">
        <v>2</v>
      </c>
    </row>
    <row r="3" spans="1:9" x14ac:dyDescent="0.25">
      <c r="A3" t="s">
        <v>12</v>
      </c>
      <c r="B3" t="s">
        <v>0</v>
      </c>
      <c r="I3" t="s">
        <v>6</v>
      </c>
    </row>
    <row r="5" spans="1:9" x14ac:dyDescent="0.25">
      <c r="B5" t="s">
        <v>1</v>
      </c>
      <c r="I5" t="s">
        <v>7</v>
      </c>
    </row>
    <row r="7" spans="1:9" x14ac:dyDescent="0.25">
      <c r="I7" t="s">
        <v>8</v>
      </c>
    </row>
    <row r="8" spans="1:9" x14ac:dyDescent="0.25">
      <c r="A8" t="s">
        <v>3</v>
      </c>
    </row>
    <row r="10" spans="1:9" x14ac:dyDescent="0.25">
      <c r="A10" t="s">
        <v>4</v>
      </c>
    </row>
    <row r="12" spans="1:9" x14ac:dyDescent="0.25">
      <c r="A12" t="s">
        <v>5</v>
      </c>
    </row>
    <row r="15" spans="1:9" x14ac:dyDescent="0.25">
      <c r="A15" t="s">
        <v>9</v>
      </c>
    </row>
    <row r="17" spans="1:2" x14ac:dyDescent="0.25">
      <c r="A17" t="s">
        <v>10</v>
      </c>
    </row>
    <row r="19" spans="1:2" x14ac:dyDescent="0.25">
      <c r="A19" t="s">
        <v>11</v>
      </c>
      <c r="B19" t="s">
        <v>13</v>
      </c>
    </row>
    <row r="21" spans="1:2" x14ac:dyDescent="0.25">
      <c r="B2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130" zoomScaleNormal="130" workbookViewId="0">
      <selection activeCell="C4" sqref="C4"/>
    </sheetView>
  </sheetViews>
  <sheetFormatPr defaultRowHeight="15" x14ac:dyDescent="0.25"/>
  <cols>
    <col min="8" max="8" width="3.85546875" bestFit="1" customWidth="1"/>
    <col min="9" max="9" width="8.85546875" bestFit="1" customWidth="1"/>
    <col min="10" max="10" width="3.85546875" bestFit="1" customWidth="1"/>
    <col min="11" max="11" width="8.85546875" bestFit="1" customWidth="1"/>
  </cols>
  <sheetData>
    <row r="1" spans="1:11" ht="15.75" thickBot="1" x14ac:dyDescent="0.3">
      <c r="D1" s="2" t="s">
        <v>15</v>
      </c>
      <c r="E1" s="2" t="s">
        <v>16</v>
      </c>
    </row>
    <row r="2" spans="1:11" x14ac:dyDescent="0.25">
      <c r="A2" t="s">
        <v>19</v>
      </c>
      <c r="D2">
        <f>-2/3</f>
        <v>-0.66666666666666663</v>
      </c>
      <c r="E2">
        <v>6.3333329999999997</v>
      </c>
      <c r="H2" s="4" t="s">
        <v>17</v>
      </c>
      <c r="I2" s="17">
        <f>D2</f>
        <v>-0.66666666666666663</v>
      </c>
      <c r="J2" s="5" t="s">
        <v>29</v>
      </c>
      <c r="K2" s="18">
        <f>E2</f>
        <v>6.3333329999999997</v>
      </c>
    </row>
    <row r="3" spans="1:11" x14ac:dyDescent="0.25">
      <c r="A3" t="s">
        <v>20</v>
      </c>
      <c r="D3">
        <v>1</v>
      </c>
      <c r="E3">
        <v>3</v>
      </c>
      <c r="H3" s="6" t="s">
        <v>17</v>
      </c>
      <c r="I3" s="14">
        <f>D3</f>
        <v>1</v>
      </c>
      <c r="J3" s="7" t="s">
        <v>29</v>
      </c>
      <c r="K3" s="19">
        <f>E3</f>
        <v>3</v>
      </c>
    </row>
    <row r="4" spans="1:11" x14ac:dyDescent="0.25">
      <c r="H4" s="6" t="s">
        <v>18</v>
      </c>
      <c r="I4" s="14">
        <f>(E2-E3)/(D3-D2)</f>
        <v>1.9999997999999999</v>
      </c>
      <c r="J4" s="25"/>
      <c r="K4" s="26"/>
    </row>
    <row r="5" spans="1:11" ht="15.75" thickBot="1" x14ac:dyDescent="0.3">
      <c r="C5" t="s">
        <v>14</v>
      </c>
      <c r="H5" s="6" t="s">
        <v>17</v>
      </c>
      <c r="I5" s="14">
        <f>D2*I4+E2</f>
        <v>4.9999997999999994</v>
      </c>
      <c r="J5" s="25"/>
      <c r="K5" s="26"/>
    </row>
    <row r="6" spans="1:11" x14ac:dyDescent="0.25">
      <c r="A6" t="s">
        <v>26</v>
      </c>
      <c r="D6">
        <v>1</v>
      </c>
      <c r="E6" s="1"/>
      <c r="H6" s="27"/>
      <c r="I6" s="28"/>
      <c r="J6" s="28"/>
      <c r="K6" s="29"/>
    </row>
    <row r="7" spans="1:11" x14ac:dyDescent="0.25">
      <c r="A7" t="s">
        <v>25</v>
      </c>
      <c r="D7">
        <v>-3</v>
      </c>
      <c r="E7" s="1"/>
      <c r="H7" s="9"/>
      <c r="I7" s="8"/>
      <c r="J7" s="8"/>
      <c r="K7" s="20"/>
    </row>
    <row r="8" spans="1:11" ht="15.75" thickBot="1" x14ac:dyDescent="0.3">
      <c r="H8" s="30"/>
      <c r="I8" s="31"/>
      <c r="J8" s="31"/>
      <c r="K8" s="32"/>
    </row>
    <row r="9" spans="1:11" x14ac:dyDescent="0.25">
      <c r="A9" t="s">
        <v>28</v>
      </c>
      <c r="D9">
        <f>D2</f>
        <v>-0.66666666666666663</v>
      </c>
      <c r="E9">
        <f>E2+D6</f>
        <v>7.3333329999999997</v>
      </c>
      <c r="H9" s="10" t="s">
        <v>17</v>
      </c>
      <c r="I9" s="15">
        <f>D9</f>
        <v>-0.66666666666666663</v>
      </c>
      <c r="J9" s="11" t="s">
        <v>29</v>
      </c>
      <c r="K9" s="21">
        <f>E9</f>
        <v>7.3333329999999997</v>
      </c>
    </row>
    <row r="10" spans="1:11" x14ac:dyDescent="0.25">
      <c r="A10" t="s">
        <v>27</v>
      </c>
      <c r="D10">
        <f>D3</f>
        <v>1</v>
      </c>
      <c r="E10">
        <f>E3+D7</f>
        <v>0</v>
      </c>
      <c r="H10" s="10" t="s">
        <v>17</v>
      </c>
      <c r="I10" s="15">
        <f>D10</f>
        <v>1</v>
      </c>
      <c r="J10" s="11" t="s">
        <v>29</v>
      </c>
      <c r="K10" s="21">
        <f>E10</f>
        <v>0</v>
      </c>
    </row>
    <row r="11" spans="1:11" x14ac:dyDescent="0.25">
      <c r="H11" s="10" t="s">
        <v>18</v>
      </c>
      <c r="I11" s="15">
        <f>(E9-E10)/(D10-D9)</f>
        <v>4.3999997999999998</v>
      </c>
      <c r="J11" s="24"/>
      <c r="K11" s="22">
        <f>I11/I4-1</f>
        <v>1.2000001200000119</v>
      </c>
    </row>
    <row r="12" spans="1:11" ht="15.75" thickBot="1" x14ac:dyDescent="0.3">
      <c r="H12" s="12" t="s">
        <v>17</v>
      </c>
      <c r="I12" s="16">
        <f>D9*I11+E9</f>
        <v>4.3999997999999998</v>
      </c>
      <c r="J12" s="13"/>
      <c r="K12" s="23">
        <f>I12/I5-1</f>
        <v>-0.12000000480000017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A2" sqref="A2:A62"/>
    </sheetView>
  </sheetViews>
  <sheetFormatPr defaultRowHeight="15" x14ac:dyDescent="0.25"/>
  <sheetData>
    <row r="1" spans="1:5" x14ac:dyDescent="0.25">
      <c r="B1" t="s">
        <v>21</v>
      </c>
      <c r="C1" t="s">
        <v>22</v>
      </c>
      <c r="D1" t="s">
        <v>23</v>
      </c>
      <c r="E1" t="s">
        <v>24</v>
      </c>
    </row>
    <row r="2" spans="1:5" x14ac:dyDescent="0.25">
      <c r="A2" s="3">
        <f>ROUND('Análisis de oferta y demanda'!I4/30,2)</f>
        <v>7.0000000000000007E-2</v>
      </c>
      <c r="B2">
        <f>'Análisis de oferta y demanda'!$D$3*A2+'Análisis de oferta y demanda'!$E$3</f>
        <v>3.07</v>
      </c>
      <c r="C2">
        <f>A2*'Análisis de oferta y demanda'!$D$2+'Análisis de oferta y demanda'!$E$2</f>
        <v>6.2866663333333328</v>
      </c>
      <c r="D2">
        <f>A2*'Análisis de oferta y demanda'!$D$10+'Análisis de oferta y demanda'!$E$10</f>
        <v>7.0000000000000007E-2</v>
      </c>
      <c r="E2">
        <f>A2*'Análisis de oferta y demanda'!$D$9+'Análisis de oferta y demanda'!$E$9</f>
        <v>7.2866663333333328</v>
      </c>
    </row>
    <row r="3" spans="1:5" x14ac:dyDescent="0.25">
      <c r="A3" s="3">
        <f t="shared" ref="A3:A34" si="0">A2+$A$2</f>
        <v>0.14000000000000001</v>
      </c>
      <c r="B3">
        <f>'Análisis de oferta y demanda'!$D$3*A3+'Análisis de oferta y demanda'!$E$3</f>
        <v>3.14</v>
      </c>
      <c r="C3">
        <f>A3*'Análisis de oferta y demanda'!$D$2+'Análisis de oferta y demanda'!$E$2</f>
        <v>6.2399996666666659</v>
      </c>
      <c r="D3">
        <f>A3*'Análisis de oferta y demanda'!$D$10+'Análisis de oferta y demanda'!$E$10</f>
        <v>0.14000000000000001</v>
      </c>
      <c r="E3">
        <f>A3*'Análisis de oferta y demanda'!$D$9+'Análisis de oferta y demanda'!$E$9</f>
        <v>7.2399996666666659</v>
      </c>
    </row>
    <row r="4" spans="1:5" x14ac:dyDescent="0.25">
      <c r="A4" s="3">
        <f t="shared" si="0"/>
        <v>0.21000000000000002</v>
      </c>
      <c r="B4">
        <f>'Análisis de oferta y demanda'!$D$3*A4+'Análisis de oferta y demanda'!$E$3</f>
        <v>3.21</v>
      </c>
      <c r="C4">
        <f>A4*'Análisis de oferta y demanda'!$D$2+'Análisis de oferta y demanda'!$E$2</f>
        <v>6.193333</v>
      </c>
      <c r="D4">
        <f>A4*'Análisis de oferta y demanda'!$D$10+'Análisis de oferta y demanda'!$E$10</f>
        <v>0.21000000000000002</v>
      </c>
      <c r="E4">
        <f>A4*'Análisis de oferta y demanda'!$D$9+'Análisis de oferta y demanda'!$E$9</f>
        <v>7.193333</v>
      </c>
    </row>
    <row r="5" spans="1:5" x14ac:dyDescent="0.25">
      <c r="A5" s="3">
        <f t="shared" si="0"/>
        <v>0.28000000000000003</v>
      </c>
      <c r="B5">
        <f>'Análisis de oferta y demanda'!$D$3*A5+'Análisis de oferta y demanda'!$E$3</f>
        <v>3.2800000000000002</v>
      </c>
      <c r="C5">
        <f>A5*'Análisis de oferta y demanda'!$D$2+'Análisis de oferta y demanda'!$E$2</f>
        <v>6.1466663333333331</v>
      </c>
      <c r="D5">
        <f>A5*'Análisis de oferta y demanda'!$D$10+'Análisis de oferta y demanda'!$E$10</f>
        <v>0.28000000000000003</v>
      </c>
      <c r="E5">
        <f>A5*'Análisis de oferta y demanda'!$D$9+'Análisis de oferta y demanda'!$E$9</f>
        <v>7.1466663333333331</v>
      </c>
    </row>
    <row r="6" spans="1:5" x14ac:dyDescent="0.25">
      <c r="A6" s="3">
        <f t="shared" si="0"/>
        <v>0.35000000000000003</v>
      </c>
      <c r="B6">
        <f>'Análisis de oferta y demanda'!$D$3*A6+'Análisis de oferta y demanda'!$E$3</f>
        <v>3.35</v>
      </c>
      <c r="C6">
        <f>A6*'Análisis de oferta y demanda'!$D$2+'Análisis de oferta y demanda'!$E$2</f>
        <v>6.0999996666666663</v>
      </c>
      <c r="D6">
        <f>A6*'Análisis de oferta y demanda'!$D$10+'Análisis de oferta y demanda'!$E$10</f>
        <v>0.35000000000000003</v>
      </c>
      <c r="E6">
        <f>A6*'Análisis de oferta y demanda'!$D$9+'Análisis de oferta y demanda'!$E$9</f>
        <v>7.0999996666666663</v>
      </c>
    </row>
    <row r="7" spans="1:5" x14ac:dyDescent="0.25">
      <c r="A7" s="3">
        <f t="shared" si="0"/>
        <v>0.42000000000000004</v>
      </c>
      <c r="B7">
        <f>'Análisis de oferta y demanda'!$D$3*A7+'Análisis de oferta y demanda'!$E$3</f>
        <v>3.42</v>
      </c>
      <c r="C7">
        <f>A7*'Análisis de oferta y demanda'!$D$2+'Análisis de oferta y demanda'!$E$2</f>
        <v>6.0533329999999994</v>
      </c>
      <c r="D7">
        <f>A7*'Análisis de oferta y demanda'!$D$10+'Análisis de oferta y demanda'!$E$10</f>
        <v>0.42000000000000004</v>
      </c>
      <c r="E7">
        <f>A7*'Análisis de oferta y demanda'!$D$9+'Análisis de oferta y demanda'!$E$9</f>
        <v>7.0533329999999994</v>
      </c>
    </row>
    <row r="8" spans="1:5" x14ac:dyDescent="0.25">
      <c r="A8" s="3">
        <f t="shared" si="0"/>
        <v>0.49000000000000005</v>
      </c>
      <c r="B8">
        <f>'Análisis de oferta y demanda'!$D$3*A8+'Análisis de oferta y demanda'!$E$3</f>
        <v>3.49</v>
      </c>
      <c r="C8">
        <f>A8*'Análisis de oferta y demanda'!$D$2+'Análisis de oferta y demanda'!$E$2</f>
        <v>6.0066663333333334</v>
      </c>
      <c r="D8">
        <f>A8*'Análisis de oferta y demanda'!$D$10+'Análisis de oferta y demanda'!$E$10</f>
        <v>0.49000000000000005</v>
      </c>
      <c r="E8">
        <f>A8*'Análisis de oferta y demanda'!$D$9+'Análisis de oferta y demanda'!$E$9</f>
        <v>7.0066663333333334</v>
      </c>
    </row>
    <row r="9" spans="1:5" x14ac:dyDescent="0.25">
      <c r="A9" s="3">
        <f t="shared" si="0"/>
        <v>0.56000000000000005</v>
      </c>
      <c r="B9">
        <f>'Análisis de oferta y demanda'!$D$3*A9+'Análisis de oferta y demanda'!$E$3</f>
        <v>3.56</v>
      </c>
      <c r="C9">
        <f>A9*'Análisis de oferta y demanda'!$D$2+'Análisis de oferta y demanda'!$E$2</f>
        <v>5.9599996666666666</v>
      </c>
      <c r="D9">
        <f>A9*'Análisis de oferta y demanda'!$D$10+'Análisis de oferta y demanda'!$E$10</f>
        <v>0.56000000000000005</v>
      </c>
      <c r="E9">
        <f>A9*'Análisis de oferta y demanda'!$D$9+'Análisis de oferta y demanda'!$E$9</f>
        <v>6.9599996666666666</v>
      </c>
    </row>
    <row r="10" spans="1:5" x14ac:dyDescent="0.25">
      <c r="A10" s="3">
        <f t="shared" si="0"/>
        <v>0.63000000000000012</v>
      </c>
      <c r="B10">
        <f>'Análisis de oferta y demanda'!$D$3*A10+'Análisis de oferta y demanda'!$E$3</f>
        <v>3.63</v>
      </c>
      <c r="C10">
        <f>A10*'Análisis de oferta y demanda'!$D$2+'Análisis de oferta y demanda'!$E$2</f>
        <v>5.9133329999999997</v>
      </c>
      <c r="D10">
        <f>A10*'Análisis de oferta y demanda'!$D$10+'Análisis de oferta y demanda'!$E$10</f>
        <v>0.63000000000000012</v>
      </c>
      <c r="E10">
        <f>A10*'Análisis de oferta y demanda'!$D$9+'Análisis de oferta y demanda'!$E$9</f>
        <v>6.9133329999999997</v>
      </c>
    </row>
    <row r="11" spans="1:5" x14ac:dyDescent="0.25">
      <c r="A11" s="3">
        <f t="shared" si="0"/>
        <v>0.70000000000000018</v>
      </c>
      <c r="B11">
        <f>'Análisis de oferta y demanda'!$D$3*A11+'Análisis de oferta y demanda'!$E$3</f>
        <v>3.7</v>
      </c>
      <c r="C11">
        <f>A11*'Análisis de oferta y demanda'!$D$2+'Análisis de oferta y demanda'!$E$2</f>
        <v>5.8666663333333329</v>
      </c>
      <c r="D11">
        <f>A11*'Análisis de oferta y demanda'!$D$10+'Análisis de oferta y demanda'!$E$10</f>
        <v>0.70000000000000018</v>
      </c>
      <c r="E11">
        <f>A11*'Análisis de oferta y demanda'!$D$9+'Análisis de oferta y demanda'!$E$9</f>
        <v>6.8666663333333329</v>
      </c>
    </row>
    <row r="12" spans="1:5" x14ac:dyDescent="0.25">
      <c r="A12" s="3">
        <f t="shared" si="0"/>
        <v>0.77000000000000024</v>
      </c>
      <c r="B12">
        <f>'Análisis de oferta y demanda'!$D$3*A12+'Análisis de oferta y demanda'!$E$3</f>
        <v>3.7700000000000005</v>
      </c>
      <c r="C12">
        <f>A12*'Análisis de oferta y demanda'!$D$2+'Análisis de oferta y demanda'!$E$2</f>
        <v>5.819999666666666</v>
      </c>
      <c r="D12">
        <f>A12*'Análisis de oferta y demanda'!$D$10+'Análisis de oferta y demanda'!$E$10</f>
        <v>0.77000000000000024</v>
      </c>
      <c r="E12">
        <f>A12*'Análisis de oferta y demanda'!$D$9+'Análisis de oferta y demanda'!$E$9</f>
        <v>6.819999666666666</v>
      </c>
    </row>
    <row r="13" spans="1:5" x14ac:dyDescent="0.25">
      <c r="A13" s="3">
        <f t="shared" si="0"/>
        <v>0.8400000000000003</v>
      </c>
      <c r="B13">
        <f>'Análisis de oferta y demanda'!$D$3*A13+'Análisis de oferta y demanda'!$E$3</f>
        <v>3.8400000000000003</v>
      </c>
      <c r="C13">
        <f>A13*'Análisis de oferta y demanda'!$D$2+'Análisis de oferta y demanda'!$E$2</f>
        <v>5.7733329999999992</v>
      </c>
      <c r="D13">
        <f>A13*'Análisis de oferta y demanda'!$D$10+'Análisis de oferta y demanda'!$E$10</f>
        <v>0.8400000000000003</v>
      </c>
      <c r="E13">
        <f>A13*'Análisis de oferta y demanda'!$D$9+'Análisis de oferta y demanda'!$E$9</f>
        <v>6.7733329999999992</v>
      </c>
    </row>
    <row r="14" spans="1:5" x14ac:dyDescent="0.25">
      <c r="A14" s="3">
        <f t="shared" si="0"/>
        <v>0.91000000000000036</v>
      </c>
      <c r="B14">
        <f>'Análisis de oferta y demanda'!$D$3*A14+'Análisis de oferta y demanda'!$E$3</f>
        <v>3.91</v>
      </c>
      <c r="C14">
        <f>A14*'Análisis de oferta y demanda'!$D$2+'Análisis de oferta y demanda'!$E$2</f>
        <v>5.7266663333333323</v>
      </c>
      <c r="D14">
        <f>A14*'Análisis de oferta y demanda'!$D$10+'Análisis de oferta y demanda'!$E$10</f>
        <v>0.91000000000000036</v>
      </c>
      <c r="E14">
        <f>A14*'Análisis de oferta y demanda'!$D$9+'Análisis de oferta y demanda'!$E$9</f>
        <v>6.7266663333333323</v>
      </c>
    </row>
    <row r="15" spans="1:5" x14ac:dyDescent="0.25">
      <c r="A15" s="3">
        <f t="shared" si="0"/>
        <v>0.98000000000000043</v>
      </c>
      <c r="B15">
        <f>'Análisis de oferta y demanda'!$D$3*A15+'Análisis de oferta y demanda'!$E$3</f>
        <v>3.9800000000000004</v>
      </c>
      <c r="C15">
        <f>A15*'Análisis de oferta y demanda'!$D$2+'Análisis de oferta y demanda'!$E$2</f>
        <v>5.6799996666666663</v>
      </c>
      <c r="D15">
        <f>A15*'Análisis de oferta y demanda'!$D$10+'Análisis de oferta y demanda'!$E$10</f>
        <v>0.98000000000000043</v>
      </c>
      <c r="E15">
        <f>A15*'Análisis de oferta y demanda'!$D$9+'Análisis de oferta y demanda'!$E$9</f>
        <v>6.6799996666666663</v>
      </c>
    </row>
    <row r="16" spans="1:5" x14ac:dyDescent="0.25">
      <c r="A16" s="3">
        <f t="shared" si="0"/>
        <v>1.0500000000000005</v>
      </c>
      <c r="B16">
        <f>'Análisis de oferta y demanda'!$D$3*A16+'Análisis de oferta y demanda'!$E$3</f>
        <v>4.0500000000000007</v>
      </c>
      <c r="C16">
        <f>A16*'Análisis de oferta y demanda'!$D$2+'Análisis de oferta y demanda'!$E$2</f>
        <v>5.6333329999999995</v>
      </c>
      <c r="D16">
        <f>A16*'Análisis de oferta y demanda'!$D$10+'Análisis de oferta y demanda'!$E$10</f>
        <v>1.0500000000000005</v>
      </c>
      <c r="E16">
        <f>A16*'Análisis de oferta y demanda'!$D$9+'Análisis de oferta y demanda'!$E$9</f>
        <v>6.6333329999999995</v>
      </c>
    </row>
    <row r="17" spans="1:5" x14ac:dyDescent="0.25">
      <c r="A17" s="3">
        <f t="shared" si="0"/>
        <v>1.1200000000000006</v>
      </c>
      <c r="B17">
        <f>'Análisis de oferta y demanda'!$D$3*A17+'Análisis de oferta y demanda'!$E$3</f>
        <v>4.120000000000001</v>
      </c>
      <c r="C17">
        <f>A17*'Análisis de oferta y demanda'!$D$2+'Análisis de oferta y demanda'!$E$2</f>
        <v>5.5866663333333326</v>
      </c>
      <c r="D17">
        <f>A17*'Análisis de oferta y demanda'!$D$10+'Análisis de oferta y demanda'!$E$10</f>
        <v>1.1200000000000006</v>
      </c>
      <c r="E17">
        <f>A17*'Análisis de oferta y demanda'!$D$9+'Análisis de oferta y demanda'!$E$9</f>
        <v>6.5866663333333326</v>
      </c>
    </row>
    <row r="18" spans="1:5" x14ac:dyDescent="0.25">
      <c r="A18" s="3">
        <f t="shared" si="0"/>
        <v>1.1900000000000006</v>
      </c>
      <c r="B18">
        <f>'Análisis de oferta y demanda'!$D$3*A18+'Análisis de oferta y demanda'!$E$3</f>
        <v>4.1900000000000004</v>
      </c>
      <c r="C18">
        <f>A18*'Análisis de oferta y demanda'!$D$2+'Análisis de oferta y demanda'!$E$2</f>
        <v>5.5399996666666658</v>
      </c>
      <c r="D18">
        <f>A18*'Análisis de oferta y demanda'!$D$10+'Análisis de oferta y demanda'!$E$10</f>
        <v>1.1900000000000006</v>
      </c>
      <c r="E18">
        <f>A18*'Análisis de oferta y demanda'!$D$9+'Análisis de oferta y demanda'!$E$9</f>
        <v>6.5399996666666658</v>
      </c>
    </row>
    <row r="19" spans="1:5" x14ac:dyDescent="0.25">
      <c r="A19" s="3">
        <f t="shared" si="0"/>
        <v>1.2600000000000007</v>
      </c>
      <c r="B19">
        <f>'Análisis de oferta y demanda'!$D$3*A19+'Análisis de oferta y demanda'!$E$3</f>
        <v>4.2600000000000007</v>
      </c>
      <c r="C19">
        <f>A19*'Análisis de oferta y demanda'!$D$2+'Análisis de oferta y demanda'!$E$2</f>
        <v>5.4933329999999989</v>
      </c>
      <c r="D19">
        <f>A19*'Análisis de oferta y demanda'!$D$10+'Análisis de oferta y demanda'!$E$10</f>
        <v>1.2600000000000007</v>
      </c>
      <c r="E19">
        <f>A19*'Análisis de oferta y demanda'!$D$9+'Análisis de oferta y demanda'!$E$9</f>
        <v>6.4933329999999989</v>
      </c>
    </row>
    <row r="20" spans="1:5" x14ac:dyDescent="0.25">
      <c r="A20" s="3">
        <f t="shared" si="0"/>
        <v>1.3300000000000007</v>
      </c>
      <c r="B20">
        <f>'Análisis de oferta y demanda'!$D$3*A20+'Análisis de oferta y demanda'!$E$3</f>
        <v>4.330000000000001</v>
      </c>
      <c r="C20">
        <f>A20*'Análisis de oferta y demanda'!$D$2+'Análisis de oferta y demanda'!$E$2</f>
        <v>5.4466663333333329</v>
      </c>
      <c r="D20">
        <f>A20*'Análisis de oferta y demanda'!$D$10+'Análisis de oferta y demanda'!$E$10</f>
        <v>1.3300000000000007</v>
      </c>
      <c r="E20">
        <f>A20*'Análisis de oferta y demanda'!$D$9+'Análisis de oferta y demanda'!$E$9</f>
        <v>6.4466663333333329</v>
      </c>
    </row>
    <row r="21" spans="1:5" x14ac:dyDescent="0.25">
      <c r="A21" s="3">
        <f t="shared" si="0"/>
        <v>1.4000000000000008</v>
      </c>
      <c r="B21">
        <f>'Análisis de oferta y demanda'!$D$3*A21+'Análisis de oferta y demanda'!$E$3</f>
        <v>4.4000000000000004</v>
      </c>
      <c r="C21">
        <f>A21*'Análisis de oferta y demanda'!$D$2+'Análisis de oferta y demanda'!$E$2</f>
        <v>5.3999996666666661</v>
      </c>
      <c r="D21">
        <f>A21*'Análisis de oferta y demanda'!$D$10+'Análisis de oferta y demanda'!$E$10</f>
        <v>1.4000000000000008</v>
      </c>
      <c r="E21">
        <f>A21*'Análisis de oferta y demanda'!$D$9+'Análisis de oferta y demanda'!$E$9</f>
        <v>6.3999996666666661</v>
      </c>
    </row>
    <row r="22" spans="1:5" x14ac:dyDescent="0.25">
      <c r="A22" s="3">
        <f t="shared" si="0"/>
        <v>1.4700000000000009</v>
      </c>
      <c r="B22">
        <f>'Análisis de oferta y demanda'!$D$3*A22+'Análisis de oferta y demanda'!$E$3</f>
        <v>4.4700000000000006</v>
      </c>
      <c r="C22">
        <f>A22*'Análisis de oferta y demanda'!$D$2+'Análisis de oferta y demanda'!$E$2</f>
        <v>5.3533329999999992</v>
      </c>
      <c r="D22">
        <f>A22*'Análisis de oferta y demanda'!$D$10+'Análisis de oferta y demanda'!$E$10</f>
        <v>1.4700000000000009</v>
      </c>
      <c r="E22">
        <f>A22*'Análisis de oferta y demanda'!$D$9+'Análisis de oferta y demanda'!$E$9</f>
        <v>6.3533329999999992</v>
      </c>
    </row>
    <row r="23" spans="1:5" x14ac:dyDescent="0.25">
      <c r="A23" s="3">
        <f t="shared" si="0"/>
        <v>1.5400000000000009</v>
      </c>
      <c r="B23">
        <f>'Análisis de oferta y demanda'!$D$3*A23+'Análisis de oferta y demanda'!$E$3</f>
        <v>4.5400000000000009</v>
      </c>
      <c r="C23">
        <f>A23*'Análisis de oferta y demanda'!$D$2+'Análisis de oferta y demanda'!$E$2</f>
        <v>5.3066663333333324</v>
      </c>
      <c r="D23">
        <f>A23*'Análisis de oferta y demanda'!$D$10+'Análisis de oferta y demanda'!$E$10</f>
        <v>1.5400000000000009</v>
      </c>
      <c r="E23">
        <f>A23*'Análisis de oferta y demanda'!$D$9+'Análisis de oferta y demanda'!$E$9</f>
        <v>6.3066663333333324</v>
      </c>
    </row>
    <row r="24" spans="1:5" x14ac:dyDescent="0.25">
      <c r="A24" s="3">
        <f t="shared" si="0"/>
        <v>1.610000000000001</v>
      </c>
      <c r="B24">
        <f>'Análisis de oferta y demanda'!$D$3*A24+'Análisis de oferta y demanda'!$E$3</f>
        <v>4.6100000000000012</v>
      </c>
      <c r="C24">
        <f>A24*'Análisis de oferta y demanda'!$D$2+'Análisis de oferta y demanda'!$E$2</f>
        <v>5.2599996666666655</v>
      </c>
      <c r="D24">
        <f>A24*'Análisis de oferta y demanda'!$D$10+'Análisis de oferta y demanda'!$E$10</f>
        <v>1.610000000000001</v>
      </c>
      <c r="E24">
        <f>A24*'Análisis de oferta y demanda'!$D$9+'Análisis de oferta y demanda'!$E$9</f>
        <v>6.2599996666666655</v>
      </c>
    </row>
    <row r="25" spans="1:5" x14ac:dyDescent="0.25">
      <c r="A25" s="3">
        <f t="shared" si="0"/>
        <v>1.680000000000001</v>
      </c>
      <c r="B25">
        <f>'Análisis de oferta y demanda'!$D$3*A25+'Análisis de oferta y demanda'!$E$3</f>
        <v>4.6800000000000015</v>
      </c>
      <c r="C25">
        <f>A25*'Análisis de oferta y demanda'!$D$2+'Análisis de oferta y demanda'!$E$2</f>
        <v>5.2133329999999987</v>
      </c>
      <c r="D25">
        <f>A25*'Análisis de oferta y demanda'!$D$10+'Análisis de oferta y demanda'!$E$10</f>
        <v>1.680000000000001</v>
      </c>
      <c r="E25">
        <f>A25*'Análisis de oferta y demanda'!$D$9+'Análisis de oferta y demanda'!$E$9</f>
        <v>6.2133329999999987</v>
      </c>
    </row>
    <row r="26" spans="1:5" x14ac:dyDescent="0.25">
      <c r="A26" s="3">
        <f t="shared" si="0"/>
        <v>1.7500000000000011</v>
      </c>
      <c r="B26">
        <f>'Análisis de oferta y demanda'!$D$3*A26+'Análisis de oferta y demanda'!$E$3</f>
        <v>4.7500000000000009</v>
      </c>
      <c r="C26">
        <f>A26*'Análisis de oferta y demanda'!$D$2+'Análisis de oferta y demanda'!$E$2</f>
        <v>5.1666663333333318</v>
      </c>
      <c r="D26">
        <f>A26*'Análisis de oferta y demanda'!$D$10+'Análisis de oferta y demanda'!$E$10</f>
        <v>1.7500000000000011</v>
      </c>
      <c r="E26">
        <f>A26*'Análisis de oferta y demanda'!$D$9+'Análisis de oferta y demanda'!$E$9</f>
        <v>6.1666663333333318</v>
      </c>
    </row>
    <row r="27" spans="1:5" x14ac:dyDescent="0.25">
      <c r="A27" s="3">
        <f t="shared" si="0"/>
        <v>1.8200000000000012</v>
      </c>
      <c r="B27">
        <f>'Análisis de oferta y demanda'!$D$3*A27+'Análisis de oferta y demanda'!$E$3</f>
        <v>4.8200000000000012</v>
      </c>
      <c r="C27">
        <f>A27*'Análisis de oferta y demanda'!$D$2+'Análisis de oferta y demanda'!$E$2</f>
        <v>5.1199996666666658</v>
      </c>
      <c r="D27">
        <f>A27*'Análisis de oferta y demanda'!$D$10+'Análisis de oferta y demanda'!$E$10</f>
        <v>1.8200000000000012</v>
      </c>
      <c r="E27">
        <f>A27*'Análisis de oferta y demanda'!$D$9+'Análisis de oferta y demanda'!$E$9</f>
        <v>6.1199996666666658</v>
      </c>
    </row>
    <row r="28" spans="1:5" x14ac:dyDescent="0.25">
      <c r="A28" s="3">
        <f t="shared" si="0"/>
        <v>1.8900000000000012</v>
      </c>
      <c r="B28">
        <f>'Análisis de oferta y demanda'!$D$3*A28+'Análisis de oferta y demanda'!$E$3</f>
        <v>4.8900000000000015</v>
      </c>
      <c r="C28">
        <f>A28*'Análisis de oferta y demanda'!$D$2+'Análisis de oferta y demanda'!$E$2</f>
        <v>5.073332999999999</v>
      </c>
      <c r="D28">
        <f>A28*'Análisis de oferta y demanda'!$D$10+'Análisis de oferta y demanda'!$E$10</f>
        <v>1.8900000000000012</v>
      </c>
      <c r="E28">
        <f>A28*'Análisis de oferta y demanda'!$D$9+'Análisis de oferta y demanda'!$E$9</f>
        <v>6.073332999999999</v>
      </c>
    </row>
    <row r="29" spans="1:5" x14ac:dyDescent="0.25">
      <c r="A29" s="3">
        <f t="shared" si="0"/>
        <v>1.9600000000000013</v>
      </c>
      <c r="B29">
        <f>'Análisis de oferta y demanda'!$D$3*A29+'Análisis de oferta y demanda'!$E$3</f>
        <v>4.9600000000000009</v>
      </c>
      <c r="C29">
        <f>A29*'Análisis de oferta y demanda'!$D$2+'Análisis de oferta y demanda'!$E$2</f>
        <v>5.0266663333333321</v>
      </c>
      <c r="D29">
        <f>A29*'Análisis de oferta y demanda'!$D$10+'Análisis de oferta y demanda'!$E$10</f>
        <v>1.9600000000000013</v>
      </c>
      <c r="E29">
        <f>A29*'Análisis de oferta y demanda'!$D$9+'Análisis de oferta y demanda'!$E$9</f>
        <v>6.0266663333333321</v>
      </c>
    </row>
    <row r="30" spans="1:5" x14ac:dyDescent="0.25">
      <c r="A30" s="3">
        <f t="shared" si="0"/>
        <v>2.0300000000000011</v>
      </c>
      <c r="B30">
        <f>'Análisis de oferta y demanda'!$D$3*A30+'Análisis de oferta y demanda'!$E$3</f>
        <v>5.0300000000000011</v>
      </c>
      <c r="C30">
        <f>A30*'Análisis de oferta y demanda'!$D$2+'Análisis de oferta y demanda'!$E$2</f>
        <v>4.9799996666666662</v>
      </c>
      <c r="D30">
        <f>A30*'Análisis de oferta y demanda'!$D$10+'Análisis de oferta y demanda'!$E$10</f>
        <v>2.0300000000000011</v>
      </c>
      <c r="E30">
        <f>A30*'Análisis de oferta y demanda'!$D$9+'Análisis de oferta y demanda'!$E$9</f>
        <v>5.9799996666666662</v>
      </c>
    </row>
    <row r="31" spans="1:5" x14ac:dyDescent="0.25">
      <c r="A31" s="3">
        <f t="shared" si="0"/>
        <v>2.100000000000001</v>
      </c>
      <c r="B31">
        <f>'Análisis de oferta y demanda'!$D$3*A31+'Análisis de oferta y demanda'!$E$3</f>
        <v>5.1000000000000014</v>
      </c>
      <c r="C31">
        <f>A31*'Análisis de oferta y demanda'!$D$2+'Análisis de oferta y demanda'!$E$2</f>
        <v>4.9333329999999993</v>
      </c>
      <c r="D31">
        <f>A31*'Análisis de oferta y demanda'!$D$10+'Análisis de oferta y demanda'!$E$10</f>
        <v>2.100000000000001</v>
      </c>
      <c r="E31">
        <f>A31*'Análisis de oferta y demanda'!$D$9+'Análisis de oferta y demanda'!$E$9</f>
        <v>5.9333329999999993</v>
      </c>
    </row>
    <row r="32" spans="1:5" x14ac:dyDescent="0.25">
      <c r="A32" s="3">
        <f t="shared" si="0"/>
        <v>2.1700000000000008</v>
      </c>
      <c r="B32">
        <f>'Análisis de oferta y demanda'!$D$3*A32+'Análisis de oferta y demanda'!$E$3</f>
        <v>5.1700000000000008</v>
      </c>
      <c r="C32">
        <f>A32*'Análisis de oferta y demanda'!$D$2+'Análisis de oferta y demanda'!$E$2</f>
        <v>4.8866663333333324</v>
      </c>
      <c r="D32">
        <f>A32*'Análisis de oferta y demanda'!$D$10+'Análisis de oferta y demanda'!$E$10</f>
        <v>2.1700000000000008</v>
      </c>
      <c r="E32">
        <f>A32*'Análisis de oferta y demanda'!$D$9+'Análisis de oferta y demanda'!$E$9</f>
        <v>5.8866663333333324</v>
      </c>
    </row>
    <row r="33" spans="1:5" x14ac:dyDescent="0.25">
      <c r="A33" s="3">
        <f t="shared" si="0"/>
        <v>2.2400000000000007</v>
      </c>
      <c r="B33">
        <f>'Análisis de oferta y demanda'!$D$3*A33+'Análisis de oferta y demanda'!$E$3</f>
        <v>5.24</v>
      </c>
      <c r="C33">
        <f>A33*'Análisis de oferta y demanda'!$D$2+'Análisis de oferta y demanda'!$E$2</f>
        <v>4.8399996666666656</v>
      </c>
      <c r="D33">
        <f>A33*'Análisis de oferta y demanda'!$D$10+'Análisis de oferta y demanda'!$E$10</f>
        <v>2.2400000000000007</v>
      </c>
      <c r="E33">
        <f>A33*'Análisis de oferta y demanda'!$D$9+'Análisis de oferta y demanda'!$E$9</f>
        <v>5.8399996666666656</v>
      </c>
    </row>
    <row r="34" spans="1:5" x14ac:dyDescent="0.25">
      <c r="A34" s="3">
        <f t="shared" si="0"/>
        <v>2.3100000000000005</v>
      </c>
      <c r="B34">
        <f>'Análisis de oferta y demanda'!$D$3*A34+'Análisis de oferta y demanda'!$E$3</f>
        <v>5.3100000000000005</v>
      </c>
      <c r="C34">
        <f>A34*'Análisis de oferta y demanda'!$D$2+'Análisis de oferta y demanda'!$E$2</f>
        <v>4.7933329999999996</v>
      </c>
      <c r="D34">
        <f>A34*'Análisis de oferta y demanda'!$D$10+'Análisis de oferta y demanda'!$E$10</f>
        <v>2.3100000000000005</v>
      </c>
      <c r="E34">
        <f>A34*'Análisis de oferta y demanda'!$D$9+'Análisis de oferta y demanda'!$E$9</f>
        <v>5.7933329999999996</v>
      </c>
    </row>
    <row r="35" spans="1:5" x14ac:dyDescent="0.25">
      <c r="A35" s="3">
        <f t="shared" ref="A35:A62" si="1">A34+$A$2</f>
        <v>2.3800000000000003</v>
      </c>
      <c r="B35">
        <f>'Análisis de oferta y demanda'!$D$3*A35+'Análisis de oferta y demanda'!$E$3</f>
        <v>5.3800000000000008</v>
      </c>
      <c r="C35">
        <f>A35*'Análisis de oferta y demanda'!$D$2+'Análisis de oferta y demanda'!$E$2</f>
        <v>4.7466663333333328</v>
      </c>
      <c r="D35">
        <f>A35*'Análisis de oferta y demanda'!$D$10+'Análisis de oferta y demanda'!$E$10</f>
        <v>2.3800000000000003</v>
      </c>
      <c r="E35">
        <f>A35*'Análisis de oferta y demanda'!$D$9+'Análisis de oferta y demanda'!$E$9</f>
        <v>5.7466663333333328</v>
      </c>
    </row>
    <row r="36" spans="1:5" x14ac:dyDescent="0.25">
      <c r="A36" s="3">
        <f t="shared" si="1"/>
        <v>2.4500000000000002</v>
      </c>
      <c r="B36">
        <f>'Análisis de oferta y demanda'!$D$3*A36+'Análisis de oferta y demanda'!$E$3</f>
        <v>5.45</v>
      </c>
      <c r="C36">
        <f>A36*'Análisis de oferta y demanda'!$D$2+'Análisis de oferta y demanda'!$E$2</f>
        <v>4.6999996666666668</v>
      </c>
      <c r="D36">
        <f>A36*'Análisis de oferta y demanda'!$D$10+'Análisis de oferta y demanda'!$E$10</f>
        <v>2.4500000000000002</v>
      </c>
      <c r="E36">
        <f>A36*'Análisis de oferta y demanda'!$D$9+'Análisis de oferta y demanda'!$E$9</f>
        <v>5.6999996666666668</v>
      </c>
    </row>
    <row r="37" spans="1:5" x14ac:dyDescent="0.25">
      <c r="A37" s="3">
        <f t="shared" si="1"/>
        <v>2.52</v>
      </c>
      <c r="B37">
        <f>'Análisis de oferta y demanda'!$D$3*A37+'Análisis de oferta y demanda'!$E$3</f>
        <v>5.52</v>
      </c>
      <c r="C37">
        <f>A37*'Análisis de oferta y demanda'!$D$2+'Análisis de oferta y demanda'!$E$2</f>
        <v>4.6533329999999999</v>
      </c>
      <c r="D37">
        <f>A37*'Análisis de oferta y demanda'!$D$10+'Análisis de oferta y demanda'!$E$10</f>
        <v>2.52</v>
      </c>
      <c r="E37">
        <f>A37*'Análisis de oferta y demanda'!$D$9+'Análisis de oferta y demanda'!$E$9</f>
        <v>5.6533329999999999</v>
      </c>
    </row>
    <row r="38" spans="1:5" x14ac:dyDescent="0.25">
      <c r="A38" s="3">
        <f t="shared" si="1"/>
        <v>2.59</v>
      </c>
      <c r="B38">
        <f>'Análisis de oferta y demanda'!$D$3*A38+'Análisis de oferta y demanda'!$E$3</f>
        <v>5.59</v>
      </c>
      <c r="C38">
        <f>A38*'Análisis de oferta y demanda'!$D$2+'Análisis de oferta y demanda'!$E$2</f>
        <v>4.6066663333333331</v>
      </c>
      <c r="D38">
        <f>A38*'Análisis de oferta y demanda'!$D$10+'Análisis de oferta y demanda'!$E$10</f>
        <v>2.59</v>
      </c>
      <c r="E38">
        <f>A38*'Análisis de oferta y demanda'!$D$9+'Análisis de oferta y demanda'!$E$9</f>
        <v>5.6066663333333331</v>
      </c>
    </row>
    <row r="39" spans="1:5" x14ac:dyDescent="0.25">
      <c r="A39" s="3">
        <f t="shared" si="1"/>
        <v>2.6599999999999997</v>
      </c>
      <c r="B39">
        <f>'Análisis de oferta y demanda'!$D$3*A39+'Análisis de oferta y demanda'!$E$3</f>
        <v>5.66</v>
      </c>
      <c r="C39">
        <f>A39*'Análisis de oferta y demanda'!$D$2+'Análisis de oferta y demanda'!$E$2</f>
        <v>4.5599996666666662</v>
      </c>
      <c r="D39">
        <f>A39*'Análisis de oferta y demanda'!$D$10+'Análisis de oferta y demanda'!$E$10</f>
        <v>2.6599999999999997</v>
      </c>
      <c r="E39">
        <f>A39*'Análisis de oferta y demanda'!$D$9+'Análisis de oferta y demanda'!$E$9</f>
        <v>5.5599996666666662</v>
      </c>
    </row>
    <row r="40" spans="1:5" x14ac:dyDescent="0.25">
      <c r="A40" s="3">
        <f t="shared" si="1"/>
        <v>2.7299999999999995</v>
      </c>
      <c r="B40">
        <f>'Análisis de oferta y demanda'!$D$3*A40+'Análisis de oferta y demanda'!$E$3</f>
        <v>5.7299999999999995</v>
      </c>
      <c r="C40">
        <f>A40*'Análisis de oferta y demanda'!$D$2+'Análisis de oferta y demanda'!$E$2</f>
        <v>4.5133330000000003</v>
      </c>
      <c r="D40">
        <f>A40*'Análisis de oferta y demanda'!$D$10+'Análisis de oferta y demanda'!$E$10</f>
        <v>2.7299999999999995</v>
      </c>
      <c r="E40">
        <f>A40*'Análisis de oferta y demanda'!$D$9+'Análisis de oferta y demanda'!$E$9</f>
        <v>5.5133330000000003</v>
      </c>
    </row>
    <row r="41" spans="1:5" x14ac:dyDescent="0.25">
      <c r="A41" s="3">
        <f t="shared" si="1"/>
        <v>2.7999999999999994</v>
      </c>
      <c r="B41">
        <f>'Análisis de oferta y demanda'!$D$3*A41+'Análisis de oferta y demanda'!$E$3</f>
        <v>5.7999999999999989</v>
      </c>
      <c r="C41">
        <f>A41*'Análisis de oferta y demanda'!$D$2+'Análisis de oferta y demanda'!$E$2</f>
        <v>4.4666663333333334</v>
      </c>
      <c r="D41">
        <f>A41*'Análisis de oferta y demanda'!$D$10+'Análisis de oferta y demanda'!$E$10</f>
        <v>2.7999999999999994</v>
      </c>
      <c r="E41">
        <f>A41*'Análisis de oferta y demanda'!$D$9+'Análisis de oferta y demanda'!$E$9</f>
        <v>5.4666663333333334</v>
      </c>
    </row>
    <row r="42" spans="1:5" x14ac:dyDescent="0.25">
      <c r="A42" s="3">
        <f t="shared" si="1"/>
        <v>2.8699999999999992</v>
      </c>
      <c r="B42">
        <f>'Análisis de oferta y demanda'!$D$3*A42+'Análisis de oferta y demanda'!$E$3</f>
        <v>5.8699999999999992</v>
      </c>
      <c r="C42">
        <f>A42*'Análisis de oferta y demanda'!$D$2+'Análisis de oferta y demanda'!$E$2</f>
        <v>4.4199996666666674</v>
      </c>
      <c r="D42">
        <f>A42*'Análisis de oferta y demanda'!$D$10+'Análisis de oferta y demanda'!$E$10</f>
        <v>2.8699999999999992</v>
      </c>
      <c r="E42">
        <f>A42*'Análisis de oferta y demanda'!$D$9+'Análisis de oferta y demanda'!$E$9</f>
        <v>5.4199996666666674</v>
      </c>
    </row>
    <row r="43" spans="1:5" x14ac:dyDescent="0.25">
      <c r="A43" s="3">
        <f t="shared" si="1"/>
        <v>2.9399999999999991</v>
      </c>
      <c r="B43">
        <f>'Análisis de oferta y demanda'!$D$3*A43+'Análisis de oferta y demanda'!$E$3</f>
        <v>5.9399999999999995</v>
      </c>
      <c r="C43">
        <f>A43*'Análisis de oferta y demanda'!$D$2+'Análisis de oferta y demanda'!$E$2</f>
        <v>4.3733330000000006</v>
      </c>
      <c r="D43">
        <f>A43*'Análisis de oferta y demanda'!$D$10+'Análisis de oferta y demanda'!$E$10</f>
        <v>2.9399999999999991</v>
      </c>
      <c r="E43">
        <f>A43*'Análisis de oferta y demanda'!$D$9+'Análisis de oferta y demanda'!$E$9</f>
        <v>5.3733330000000006</v>
      </c>
    </row>
    <row r="44" spans="1:5" x14ac:dyDescent="0.25">
      <c r="A44" s="3">
        <f t="shared" si="1"/>
        <v>3.0099999999999989</v>
      </c>
      <c r="B44">
        <f>'Análisis de oferta y demanda'!$D$3*A44+'Análisis de oferta y demanda'!$E$3</f>
        <v>6.0099999999999989</v>
      </c>
      <c r="C44">
        <f>A44*'Análisis de oferta y demanda'!$D$2+'Análisis de oferta y demanda'!$E$2</f>
        <v>4.3266663333333337</v>
      </c>
      <c r="D44">
        <f>A44*'Análisis de oferta y demanda'!$D$10+'Análisis de oferta y demanda'!$E$10</f>
        <v>3.0099999999999989</v>
      </c>
      <c r="E44">
        <f>A44*'Análisis de oferta y demanda'!$D$9+'Análisis de oferta y demanda'!$E$9</f>
        <v>5.3266663333333337</v>
      </c>
    </row>
    <row r="45" spans="1:5" x14ac:dyDescent="0.25">
      <c r="A45" s="3">
        <f t="shared" si="1"/>
        <v>3.0799999999999987</v>
      </c>
      <c r="B45">
        <f>'Análisis de oferta y demanda'!$D$3*A45+'Análisis de oferta y demanda'!$E$3</f>
        <v>6.0799999999999983</v>
      </c>
      <c r="C45">
        <f>A45*'Análisis de oferta y demanda'!$D$2+'Análisis de oferta y demanda'!$E$2</f>
        <v>4.2799996666666669</v>
      </c>
      <c r="D45">
        <f>A45*'Análisis de oferta y demanda'!$D$10+'Análisis de oferta y demanda'!$E$10</f>
        <v>3.0799999999999987</v>
      </c>
      <c r="E45">
        <f>A45*'Análisis de oferta y demanda'!$D$9+'Análisis de oferta y demanda'!$E$9</f>
        <v>5.2799996666666669</v>
      </c>
    </row>
    <row r="46" spans="1:5" x14ac:dyDescent="0.25">
      <c r="A46" s="3">
        <f t="shared" si="1"/>
        <v>3.1499999999999986</v>
      </c>
      <c r="B46">
        <f>'Análisis de oferta y demanda'!$D$3*A46+'Análisis de oferta y demanda'!$E$3</f>
        <v>6.1499999999999986</v>
      </c>
      <c r="C46">
        <f>A46*'Análisis de oferta y demanda'!$D$2+'Análisis de oferta y demanda'!$E$2</f>
        <v>4.2333330000000009</v>
      </c>
      <c r="D46">
        <f>A46*'Análisis de oferta y demanda'!$D$10+'Análisis de oferta y demanda'!$E$10</f>
        <v>3.1499999999999986</v>
      </c>
      <c r="E46">
        <f>A46*'Análisis de oferta y demanda'!$D$9+'Análisis de oferta y demanda'!$E$9</f>
        <v>5.2333330000000009</v>
      </c>
    </row>
    <row r="47" spans="1:5" x14ac:dyDescent="0.25">
      <c r="A47" s="3">
        <f t="shared" si="1"/>
        <v>3.2199999999999984</v>
      </c>
      <c r="B47">
        <f>'Análisis de oferta y demanda'!$D$3*A47+'Análisis de oferta y demanda'!$E$3</f>
        <v>6.2199999999999989</v>
      </c>
      <c r="C47">
        <f>A47*'Análisis de oferta y demanda'!$D$2+'Análisis de oferta y demanda'!$E$2</f>
        <v>4.186666333333334</v>
      </c>
      <c r="D47">
        <f>A47*'Análisis de oferta y demanda'!$D$10+'Análisis de oferta y demanda'!$E$10</f>
        <v>3.2199999999999984</v>
      </c>
      <c r="E47">
        <f>A47*'Análisis de oferta y demanda'!$D$9+'Análisis de oferta y demanda'!$E$9</f>
        <v>5.186666333333334</v>
      </c>
    </row>
    <row r="48" spans="1:5" x14ac:dyDescent="0.25">
      <c r="A48" s="3">
        <f t="shared" si="1"/>
        <v>3.2899999999999983</v>
      </c>
      <c r="B48">
        <f>'Análisis de oferta y demanda'!$D$3*A48+'Análisis de oferta y demanda'!$E$3</f>
        <v>6.2899999999999983</v>
      </c>
      <c r="C48">
        <f>A48*'Análisis de oferta y demanda'!$D$2+'Análisis de oferta y demanda'!$E$2</f>
        <v>4.1399996666666681</v>
      </c>
      <c r="D48">
        <f>A48*'Análisis de oferta y demanda'!$D$10+'Análisis de oferta y demanda'!$E$10</f>
        <v>3.2899999999999983</v>
      </c>
      <c r="E48">
        <f>A48*'Análisis de oferta y demanda'!$D$9+'Análisis de oferta y demanda'!$E$9</f>
        <v>5.1399996666666681</v>
      </c>
    </row>
    <row r="49" spans="1:5" x14ac:dyDescent="0.25">
      <c r="A49" s="3">
        <f t="shared" si="1"/>
        <v>3.3599999999999981</v>
      </c>
      <c r="B49">
        <f>'Análisis de oferta y demanda'!$D$3*A49+'Análisis de oferta y demanda'!$E$3</f>
        <v>6.3599999999999977</v>
      </c>
      <c r="C49">
        <f>A49*'Análisis de oferta y demanda'!$D$2+'Análisis de oferta y demanda'!$E$2</f>
        <v>4.0933330000000012</v>
      </c>
      <c r="D49">
        <f>A49*'Análisis de oferta y demanda'!$D$10+'Análisis de oferta y demanda'!$E$10</f>
        <v>3.3599999999999981</v>
      </c>
      <c r="E49">
        <f>A49*'Análisis de oferta y demanda'!$D$9+'Análisis de oferta y demanda'!$E$9</f>
        <v>5.0933330000000012</v>
      </c>
    </row>
    <row r="50" spans="1:5" x14ac:dyDescent="0.25">
      <c r="A50" s="3">
        <f t="shared" si="1"/>
        <v>3.4299999999999979</v>
      </c>
      <c r="B50">
        <f>'Análisis de oferta y demanda'!$D$3*A50+'Análisis de oferta y demanda'!$E$3</f>
        <v>6.4299999999999979</v>
      </c>
      <c r="C50">
        <f>A50*'Análisis de oferta y demanda'!$D$2+'Análisis de oferta y demanda'!$E$2</f>
        <v>4.0466663333333344</v>
      </c>
      <c r="D50">
        <f>A50*'Análisis de oferta y demanda'!$D$10+'Análisis de oferta y demanda'!$E$10</f>
        <v>3.4299999999999979</v>
      </c>
      <c r="E50">
        <f>A50*'Análisis de oferta y demanda'!$D$9+'Análisis de oferta y demanda'!$E$9</f>
        <v>5.0466663333333344</v>
      </c>
    </row>
    <row r="51" spans="1:5" x14ac:dyDescent="0.25">
      <c r="A51" s="3">
        <f t="shared" si="1"/>
        <v>3.4999999999999978</v>
      </c>
      <c r="B51">
        <f>'Análisis de oferta y demanda'!$D$3*A51+'Análisis de oferta y demanda'!$E$3</f>
        <v>6.4999999999999982</v>
      </c>
      <c r="C51">
        <f>A51*'Análisis de oferta y demanda'!$D$2+'Análisis de oferta y demanda'!$E$2</f>
        <v>3.999999666666668</v>
      </c>
      <c r="D51">
        <f>A51*'Análisis de oferta y demanda'!$D$10+'Análisis de oferta y demanda'!$E$10</f>
        <v>3.4999999999999978</v>
      </c>
      <c r="E51">
        <f>A51*'Análisis de oferta y demanda'!$D$9+'Análisis de oferta y demanda'!$E$9</f>
        <v>4.9999996666666675</v>
      </c>
    </row>
    <row r="52" spans="1:5" x14ac:dyDescent="0.25">
      <c r="A52" s="3">
        <f t="shared" si="1"/>
        <v>3.5699999999999976</v>
      </c>
      <c r="B52">
        <f>'Análisis de oferta y demanda'!$D$3*A52+'Análisis de oferta y demanda'!$E$3</f>
        <v>6.5699999999999976</v>
      </c>
      <c r="C52">
        <f>A52*'Análisis de oferta y demanda'!$D$2+'Análisis de oferta y demanda'!$E$2</f>
        <v>3.9533330000000015</v>
      </c>
      <c r="D52">
        <f>A52*'Análisis de oferta y demanda'!$D$10+'Análisis de oferta y demanda'!$E$10</f>
        <v>3.5699999999999976</v>
      </c>
      <c r="E52">
        <f>A52*'Análisis de oferta y demanda'!$D$9+'Análisis de oferta y demanda'!$E$9</f>
        <v>4.9533330000000015</v>
      </c>
    </row>
    <row r="53" spans="1:5" x14ac:dyDescent="0.25">
      <c r="A53" s="3">
        <f t="shared" si="1"/>
        <v>3.6399999999999975</v>
      </c>
      <c r="B53">
        <f>'Análisis de oferta y demanda'!$D$3*A53+'Análisis de oferta y demanda'!$E$3</f>
        <v>6.639999999999997</v>
      </c>
      <c r="C53">
        <f>A53*'Análisis de oferta y demanda'!$D$2+'Análisis de oferta y demanda'!$E$2</f>
        <v>3.9066663333333347</v>
      </c>
      <c r="D53">
        <f>A53*'Análisis de oferta y demanda'!$D$10+'Análisis de oferta y demanda'!$E$10</f>
        <v>3.6399999999999975</v>
      </c>
      <c r="E53">
        <f>A53*'Análisis de oferta y demanda'!$D$9+'Análisis de oferta y demanda'!$E$9</f>
        <v>4.9066663333333347</v>
      </c>
    </row>
    <row r="54" spans="1:5" x14ac:dyDescent="0.25">
      <c r="A54" s="3">
        <f t="shared" si="1"/>
        <v>3.7099999999999973</v>
      </c>
      <c r="B54">
        <f>'Análisis de oferta y demanda'!$D$3*A54+'Análisis de oferta y demanda'!$E$3</f>
        <v>6.7099999999999973</v>
      </c>
      <c r="C54">
        <f>A54*'Análisis de oferta y demanda'!$D$2+'Análisis de oferta y demanda'!$E$2</f>
        <v>3.8599996666666683</v>
      </c>
      <c r="D54">
        <f>A54*'Análisis de oferta y demanda'!$D$10+'Análisis de oferta y demanda'!$E$10</f>
        <v>3.7099999999999973</v>
      </c>
      <c r="E54">
        <f>A54*'Análisis de oferta y demanda'!$D$9+'Análisis de oferta y demanda'!$E$9</f>
        <v>4.8599996666666687</v>
      </c>
    </row>
    <row r="55" spans="1:5" x14ac:dyDescent="0.25">
      <c r="A55" s="3">
        <f t="shared" si="1"/>
        <v>3.7799999999999971</v>
      </c>
      <c r="B55">
        <f>'Análisis de oferta y demanda'!$D$3*A55+'Análisis de oferta y demanda'!$E$3</f>
        <v>6.7799999999999976</v>
      </c>
      <c r="C55">
        <f>A55*'Análisis de oferta y demanda'!$D$2+'Análisis de oferta y demanda'!$E$2</f>
        <v>3.8133330000000019</v>
      </c>
      <c r="D55">
        <f>A55*'Análisis de oferta y demanda'!$D$10+'Análisis de oferta y demanda'!$E$10</f>
        <v>3.7799999999999971</v>
      </c>
      <c r="E55">
        <f>A55*'Análisis de oferta y demanda'!$D$9+'Análisis de oferta y demanda'!$E$9</f>
        <v>4.8133330000000019</v>
      </c>
    </row>
    <row r="56" spans="1:5" x14ac:dyDescent="0.25">
      <c r="A56" s="3">
        <f t="shared" si="1"/>
        <v>3.849999999999997</v>
      </c>
      <c r="B56">
        <f>'Análisis de oferta y demanda'!$D$3*A56+'Análisis de oferta y demanda'!$E$3</f>
        <v>6.849999999999997</v>
      </c>
      <c r="C56">
        <f>A56*'Análisis de oferta y demanda'!$D$2+'Análisis de oferta y demanda'!$E$2</f>
        <v>3.766666333333335</v>
      </c>
      <c r="D56">
        <f>A56*'Análisis de oferta y demanda'!$D$10+'Análisis de oferta y demanda'!$E$10</f>
        <v>3.849999999999997</v>
      </c>
      <c r="E56">
        <f>A56*'Análisis de oferta y demanda'!$D$9+'Análisis de oferta y demanda'!$E$9</f>
        <v>4.766666333333335</v>
      </c>
    </row>
    <row r="57" spans="1:5" x14ac:dyDescent="0.25">
      <c r="A57" s="3">
        <f t="shared" si="1"/>
        <v>3.9199999999999968</v>
      </c>
      <c r="B57">
        <f>'Análisis de oferta y demanda'!$D$3*A57+'Análisis de oferta y demanda'!$E$3</f>
        <v>6.9199999999999964</v>
      </c>
      <c r="C57">
        <f>A57*'Análisis de oferta y demanda'!$D$2+'Análisis de oferta y demanda'!$E$2</f>
        <v>3.7199996666666686</v>
      </c>
      <c r="D57">
        <f>A57*'Análisis de oferta y demanda'!$D$10+'Análisis de oferta y demanda'!$E$10</f>
        <v>3.9199999999999968</v>
      </c>
      <c r="E57">
        <f>A57*'Análisis de oferta y demanda'!$D$9+'Análisis de oferta y demanda'!$E$9</f>
        <v>4.7199996666666681</v>
      </c>
    </row>
    <row r="58" spans="1:5" x14ac:dyDescent="0.25">
      <c r="A58" s="3">
        <f t="shared" si="1"/>
        <v>3.9899999999999967</v>
      </c>
      <c r="B58">
        <f>'Análisis de oferta y demanda'!$D$3*A58+'Análisis de oferta y demanda'!$E$3</f>
        <v>6.9899999999999967</v>
      </c>
      <c r="C58">
        <f>A58*'Análisis de oferta y demanda'!$D$2+'Análisis de oferta y demanda'!$E$2</f>
        <v>3.6733330000000022</v>
      </c>
      <c r="D58">
        <f>A58*'Análisis de oferta y demanda'!$D$10+'Análisis de oferta y demanda'!$E$10</f>
        <v>3.9899999999999967</v>
      </c>
      <c r="E58">
        <f>A58*'Análisis de oferta y demanda'!$D$9+'Análisis de oferta y demanda'!$E$9</f>
        <v>4.6733330000000022</v>
      </c>
    </row>
    <row r="59" spans="1:5" x14ac:dyDescent="0.25">
      <c r="A59" s="3">
        <f t="shared" si="1"/>
        <v>4.0599999999999969</v>
      </c>
      <c r="B59">
        <f>'Análisis de oferta y demanda'!$D$3*A59+'Análisis de oferta y demanda'!$E$3</f>
        <v>7.0599999999999969</v>
      </c>
      <c r="C59">
        <f>A59*'Análisis de oferta y demanda'!$D$2+'Análisis de oferta y demanda'!$E$2</f>
        <v>3.6266663333333353</v>
      </c>
      <c r="D59">
        <f>A59*'Análisis de oferta y demanda'!$D$10+'Análisis de oferta y demanda'!$E$10</f>
        <v>4.0599999999999969</v>
      </c>
      <c r="E59">
        <f>A59*'Análisis de oferta y demanda'!$D$9+'Análisis de oferta y demanda'!$E$9</f>
        <v>4.6266663333333353</v>
      </c>
    </row>
    <row r="60" spans="1:5" x14ac:dyDescent="0.25">
      <c r="A60" s="3">
        <f t="shared" si="1"/>
        <v>4.1299999999999972</v>
      </c>
      <c r="B60">
        <f>'Análisis de oferta y demanda'!$D$3*A60+'Análisis de oferta y demanda'!$E$3</f>
        <v>7.1299999999999972</v>
      </c>
      <c r="C60">
        <f>A60*'Análisis de oferta y demanda'!$D$2+'Análisis de oferta y demanda'!$E$2</f>
        <v>3.5799996666666685</v>
      </c>
      <c r="D60">
        <f>A60*'Análisis de oferta y demanda'!$D$10+'Análisis de oferta y demanda'!$E$10</f>
        <v>4.1299999999999972</v>
      </c>
      <c r="E60">
        <f>A60*'Análisis de oferta y demanda'!$D$9+'Análisis de oferta y demanda'!$E$9</f>
        <v>4.5799996666666685</v>
      </c>
    </row>
    <row r="61" spans="1:5" x14ac:dyDescent="0.25">
      <c r="A61" s="3">
        <f t="shared" si="1"/>
        <v>4.1999999999999975</v>
      </c>
      <c r="B61">
        <f>'Análisis de oferta y demanda'!$D$3*A61+'Análisis de oferta y demanda'!$E$3</f>
        <v>7.1999999999999975</v>
      </c>
      <c r="C61">
        <f>A61*'Análisis de oferta y demanda'!$D$2+'Análisis de oferta y demanda'!$E$2</f>
        <v>3.5333330000000016</v>
      </c>
      <c r="D61">
        <f>A61*'Análisis de oferta y demanda'!$D$10+'Análisis de oferta y demanda'!$E$10</f>
        <v>4.1999999999999975</v>
      </c>
      <c r="E61">
        <f>A61*'Análisis de oferta y demanda'!$D$9+'Análisis de oferta y demanda'!$E$9</f>
        <v>4.5333330000000016</v>
      </c>
    </row>
    <row r="62" spans="1:5" x14ac:dyDescent="0.25">
      <c r="A62" s="3">
        <f t="shared" si="1"/>
        <v>4.2699999999999978</v>
      </c>
      <c r="B62">
        <f>'Análisis de oferta y demanda'!$D$3*A62+'Análisis de oferta y demanda'!$E$3</f>
        <v>7.2699999999999978</v>
      </c>
      <c r="C62">
        <f>A62*'Análisis de oferta y demanda'!$D$2+'Análisis de oferta y demanda'!$E$2</f>
        <v>3.4866663333333348</v>
      </c>
      <c r="D62">
        <f>A62*'Análisis de oferta y demanda'!$D$10+'Análisis de oferta y demanda'!$E$10</f>
        <v>4.2699999999999978</v>
      </c>
      <c r="E62">
        <f>A62*'Análisis de oferta y demanda'!$D$9+'Análisis de oferta y demanda'!$E$9</f>
        <v>4.4866663333333348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Fórmulas</vt:lpstr>
      <vt:lpstr>Análisis de oferta y demanda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Ackerman</dc:creator>
  <cp:lastModifiedBy>boris_ackerman@yahoo.com</cp:lastModifiedBy>
  <dcterms:created xsi:type="dcterms:W3CDTF">2013-05-13T11:20:46Z</dcterms:created>
  <dcterms:modified xsi:type="dcterms:W3CDTF">2014-12-10T15:44:20Z</dcterms:modified>
</cp:coreProperties>
</file>