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20115" windowHeight="8265"/>
  </bookViews>
  <sheets>
    <sheet name="Examen 1" sheetId="1" r:id="rId1"/>
    <sheet name="Examen 2" sheetId="4" r:id="rId2"/>
    <sheet name="Examen 3" sheetId="5" r:id="rId3"/>
    <sheet name="Examen 4" sheetId="6" r:id="rId4"/>
  </sheets>
  <calcPr calcId="145621"/>
</workbook>
</file>

<file path=xl/calcChain.xml><?xml version="1.0" encoding="utf-8"?>
<calcChain xmlns="http://schemas.openxmlformats.org/spreadsheetml/2006/main">
  <c r="A12" i="6" l="1"/>
  <c r="B11" i="6"/>
  <c r="A11" i="6"/>
  <c r="E11" i="6" s="1"/>
  <c r="E10" i="6"/>
  <c r="B10" i="6"/>
  <c r="H10" i="6" s="1"/>
  <c r="I10" i="6" s="1"/>
  <c r="H6" i="6"/>
  <c r="G6" i="6"/>
  <c r="I6" i="6" s="1"/>
  <c r="F6" i="6"/>
  <c r="H5" i="6"/>
  <c r="G5" i="6"/>
  <c r="I5" i="6" s="1"/>
  <c r="H3" i="6"/>
  <c r="G3" i="6"/>
  <c r="H4" i="6" s="1"/>
  <c r="F3" i="6"/>
  <c r="G4" i="6" s="1"/>
  <c r="A11" i="5"/>
  <c r="E10" i="5"/>
  <c r="B10" i="5"/>
  <c r="C10" i="5" s="1"/>
  <c r="H6" i="5"/>
  <c r="G6" i="5"/>
  <c r="I6" i="5" s="1"/>
  <c r="F6" i="5"/>
  <c r="H5" i="5"/>
  <c r="I5" i="5" s="1"/>
  <c r="G5" i="5"/>
  <c r="H3" i="5"/>
  <c r="G3" i="5"/>
  <c r="H4" i="5" s="1"/>
  <c r="F3" i="5"/>
  <c r="G4" i="5" s="1"/>
  <c r="I4" i="5" s="1"/>
  <c r="A12" i="4"/>
  <c r="E12" i="4" s="1"/>
  <c r="B11" i="4"/>
  <c r="H11" i="4" s="1"/>
  <c r="A11" i="4"/>
  <c r="E11" i="4" s="1"/>
  <c r="E10" i="4"/>
  <c r="B10" i="4"/>
  <c r="H10" i="4" s="1"/>
  <c r="I10" i="4" s="1"/>
  <c r="H6" i="4"/>
  <c r="G6" i="4"/>
  <c r="F6" i="4"/>
  <c r="H5" i="4"/>
  <c r="G5" i="4"/>
  <c r="I5" i="4" s="1"/>
  <c r="H3" i="4"/>
  <c r="G3" i="4"/>
  <c r="H4" i="4" s="1"/>
  <c r="I4" i="4" s="1"/>
  <c r="F3" i="4"/>
  <c r="G4" i="4" s="1"/>
  <c r="G6" i="1"/>
  <c r="F6" i="1"/>
  <c r="H6" i="1"/>
  <c r="G3" i="1"/>
  <c r="H4" i="1" s="1"/>
  <c r="H5" i="1"/>
  <c r="G5" i="1"/>
  <c r="I5" i="1" s="1"/>
  <c r="H3" i="1"/>
  <c r="F3" i="1"/>
  <c r="G4" i="1" s="1"/>
  <c r="F10" i="6" l="1"/>
  <c r="C11" i="6"/>
  <c r="H11" i="6"/>
  <c r="I11" i="6" s="1"/>
  <c r="I4" i="6"/>
  <c r="C10" i="6"/>
  <c r="G11" i="6"/>
  <c r="D11" i="6"/>
  <c r="C10" i="4"/>
  <c r="I6" i="4"/>
  <c r="F10" i="4"/>
  <c r="I3" i="6"/>
  <c r="F11" i="6"/>
  <c r="A13" i="6"/>
  <c r="B12" i="6"/>
  <c r="E12" i="6"/>
  <c r="D10" i="6"/>
  <c r="G10" i="6" s="1"/>
  <c r="H10" i="5"/>
  <c r="I10" i="5" s="1"/>
  <c r="D10" i="5"/>
  <c r="G10" i="5" s="1"/>
  <c r="F10" i="5"/>
  <c r="A12" i="5"/>
  <c r="B11" i="5"/>
  <c r="E11" i="5"/>
  <c r="I3" i="5"/>
  <c r="F11" i="4"/>
  <c r="I11" i="4"/>
  <c r="I3" i="4"/>
  <c r="D11" i="4"/>
  <c r="D10" i="4"/>
  <c r="G10" i="4" s="1"/>
  <c r="C11" i="4"/>
  <c r="G11" i="4" s="1"/>
  <c r="B12" i="4"/>
  <c r="A13" i="4"/>
  <c r="I6" i="1"/>
  <c r="I3" i="1"/>
  <c r="I4" i="1"/>
  <c r="A37" i="1"/>
  <c r="E10" i="1"/>
  <c r="F12" i="6" l="1"/>
  <c r="E13" i="6"/>
  <c r="A14" i="6"/>
  <c r="B13" i="6"/>
  <c r="H12" i="6"/>
  <c r="I12" i="6" s="1"/>
  <c r="D12" i="6"/>
  <c r="C12" i="6"/>
  <c r="G12" i="6" s="1"/>
  <c r="F11" i="5"/>
  <c r="E12" i="5"/>
  <c r="A13" i="5"/>
  <c r="B12" i="5"/>
  <c r="H11" i="5"/>
  <c r="I11" i="5" s="1"/>
  <c r="D11" i="5"/>
  <c r="C11" i="5"/>
  <c r="G11" i="5" s="1"/>
  <c r="A14" i="4"/>
  <c r="B13" i="4"/>
  <c r="E13" i="4"/>
  <c r="H12" i="4"/>
  <c r="I12" i="4" s="1"/>
  <c r="D12" i="4"/>
  <c r="C12" i="4"/>
  <c r="G12" i="4" s="1"/>
  <c r="F12" i="4"/>
  <c r="A38" i="1"/>
  <c r="B37" i="1"/>
  <c r="E37" i="1"/>
  <c r="B10" i="1"/>
  <c r="H10" i="1" s="1"/>
  <c r="I10" i="1" s="1"/>
  <c r="A11" i="1"/>
  <c r="A15" i="6" l="1"/>
  <c r="B14" i="6"/>
  <c r="E14" i="6"/>
  <c r="C13" i="6"/>
  <c r="G13" i="6" s="1"/>
  <c r="H13" i="6"/>
  <c r="I13" i="6" s="1"/>
  <c r="D13" i="6"/>
  <c r="F13" i="6"/>
  <c r="C12" i="5"/>
  <c r="H12" i="5"/>
  <c r="I12" i="5" s="1"/>
  <c r="D12" i="5"/>
  <c r="A14" i="5"/>
  <c r="B13" i="5"/>
  <c r="E13" i="5"/>
  <c r="G12" i="5"/>
  <c r="F12" i="5"/>
  <c r="F13" i="4"/>
  <c r="E14" i="4"/>
  <c r="A15" i="4"/>
  <c r="B14" i="4"/>
  <c r="C13" i="4"/>
  <c r="G13" i="4" s="1"/>
  <c r="H13" i="4"/>
  <c r="I13" i="4" s="1"/>
  <c r="D13" i="4"/>
  <c r="F37" i="1"/>
  <c r="H37" i="1"/>
  <c r="I37" i="1" s="1"/>
  <c r="D37" i="1"/>
  <c r="E38" i="1"/>
  <c r="A39" i="1"/>
  <c r="B38" i="1"/>
  <c r="A12" i="1"/>
  <c r="E12" i="1" s="1"/>
  <c r="E11" i="1"/>
  <c r="B11" i="1"/>
  <c r="H11" i="1" s="1"/>
  <c r="I11" i="1" s="1"/>
  <c r="C10" i="1"/>
  <c r="F10" i="1"/>
  <c r="B12" i="1"/>
  <c r="H12" i="1" s="1"/>
  <c r="C11" i="1"/>
  <c r="G11" i="1" s="1"/>
  <c r="D10" i="1"/>
  <c r="G10" i="1" s="1"/>
  <c r="F14" i="6" l="1"/>
  <c r="E15" i="6"/>
  <c r="A16" i="6"/>
  <c r="B15" i="6"/>
  <c r="H14" i="6"/>
  <c r="I14" i="6" s="1"/>
  <c r="D14" i="6"/>
  <c r="C14" i="6"/>
  <c r="G14" i="6" s="1"/>
  <c r="F13" i="5"/>
  <c r="E14" i="5"/>
  <c r="A15" i="5"/>
  <c r="B14" i="5"/>
  <c r="H13" i="5"/>
  <c r="I13" i="5" s="1"/>
  <c r="D13" i="5"/>
  <c r="C13" i="5"/>
  <c r="G13" i="5" s="1"/>
  <c r="H14" i="4"/>
  <c r="I14" i="4" s="1"/>
  <c r="D14" i="4"/>
  <c r="C14" i="4"/>
  <c r="F14" i="4"/>
  <c r="G14" i="4"/>
  <c r="A16" i="4"/>
  <c r="E15" i="4"/>
  <c r="B15" i="4"/>
  <c r="A40" i="1"/>
  <c r="B39" i="1"/>
  <c r="E39" i="1"/>
  <c r="C38" i="1"/>
  <c r="G38" i="1" s="1"/>
  <c r="H38" i="1"/>
  <c r="I38" i="1" s="1"/>
  <c r="D38" i="1"/>
  <c r="F38" i="1"/>
  <c r="F11" i="1"/>
  <c r="D11" i="1"/>
  <c r="A13" i="1"/>
  <c r="E13" i="1" s="1"/>
  <c r="I12" i="1"/>
  <c r="F12" i="1"/>
  <c r="B13" i="1"/>
  <c r="H13" i="1" s="1"/>
  <c r="D12" i="1"/>
  <c r="C12" i="1"/>
  <c r="G12" i="1" s="1"/>
  <c r="C15" i="6" l="1"/>
  <c r="H15" i="6"/>
  <c r="I15" i="6" s="1"/>
  <c r="D15" i="6"/>
  <c r="G15" i="6"/>
  <c r="F15" i="6"/>
  <c r="A17" i="6"/>
  <c r="B16" i="6"/>
  <c r="E16" i="6"/>
  <c r="A16" i="5"/>
  <c r="B15" i="5"/>
  <c r="E15" i="5"/>
  <c r="C14" i="5"/>
  <c r="H14" i="5"/>
  <c r="I14" i="5" s="1"/>
  <c r="D14" i="5"/>
  <c r="G14" i="5"/>
  <c r="F14" i="5"/>
  <c r="F15" i="4"/>
  <c r="D15" i="4"/>
  <c r="C15" i="4"/>
  <c r="G15" i="4" s="1"/>
  <c r="H15" i="4"/>
  <c r="I15" i="4" s="1"/>
  <c r="A17" i="4"/>
  <c r="B16" i="4"/>
  <c r="E16" i="4"/>
  <c r="F39" i="1"/>
  <c r="E40" i="1"/>
  <c r="A41" i="1"/>
  <c r="B40" i="1"/>
  <c r="H39" i="1"/>
  <c r="I39" i="1" s="1"/>
  <c r="D39" i="1"/>
  <c r="C39" i="1"/>
  <c r="G39" i="1" s="1"/>
  <c r="A14" i="1"/>
  <c r="E14" i="1" s="1"/>
  <c r="I13" i="1"/>
  <c r="F13" i="1"/>
  <c r="D13" i="1"/>
  <c r="C13" i="1"/>
  <c r="G13" i="1" s="1"/>
  <c r="A15" i="1"/>
  <c r="E15" i="1" s="1"/>
  <c r="B14" i="1"/>
  <c r="H14" i="1" s="1"/>
  <c r="F16" i="6" l="1"/>
  <c r="E17" i="6"/>
  <c r="A18" i="6"/>
  <c r="B17" i="6"/>
  <c r="H16" i="6"/>
  <c r="I16" i="6" s="1"/>
  <c r="D16" i="6"/>
  <c r="C16" i="6"/>
  <c r="G16" i="6" s="1"/>
  <c r="F15" i="5"/>
  <c r="E16" i="5"/>
  <c r="A17" i="5"/>
  <c r="B16" i="5"/>
  <c r="H15" i="5"/>
  <c r="I15" i="5" s="1"/>
  <c r="D15" i="5"/>
  <c r="C15" i="5"/>
  <c r="G15" i="5" s="1"/>
  <c r="H16" i="4"/>
  <c r="I16" i="4" s="1"/>
  <c r="D16" i="4"/>
  <c r="C16" i="4"/>
  <c r="G16" i="4" s="1"/>
  <c r="F16" i="4"/>
  <c r="B17" i="4"/>
  <c r="E17" i="4"/>
  <c r="A18" i="4"/>
  <c r="C40" i="1"/>
  <c r="G40" i="1" s="1"/>
  <c r="H40" i="1"/>
  <c r="I40" i="1" s="1"/>
  <c r="D40" i="1"/>
  <c r="F40" i="1"/>
  <c r="A42" i="1"/>
  <c r="B41" i="1"/>
  <c r="E41" i="1"/>
  <c r="I14" i="1"/>
  <c r="F14" i="1"/>
  <c r="A16" i="1"/>
  <c r="E16" i="1" s="1"/>
  <c r="B15" i="1"/>
  <c r="H15" i="1" s="1"/>
  <c r="D14" i="1"/>
  <c r="C14" i="1"/>
  <c r="G14" i="1" s="1"/>
  <c r="A19" i="6" l="1"/>
  <c r="B18" i="6"/>
  <c r="E18" i="6"/>
  <c r="C17" i="6"/>
  <c r="G17" i="6" s="1"/>
  <c r="H17" i="6"/>
  <c r="I17" i="6" s="1"/>
  <c r="D17" i="6"/>
  <c r="F17" i="6"/>
  <c r="C16" i="5"/>
  <c r="G16" i="5" s="1"/>
  <c r="H16" i="5"/>
  <c r="I16" i="5" s="1"/>
  <c r="D16" i="5"/>
  <c r="F16" i="5"/>
  <c r="A18" i="5"/>
  <c r="B17" i="5"/>
  <c r="E17" i="5"/>
  <c r="F17" i="4"/>
  <c r="E18" i="4"/>
  <c r="A19" i="4"/>
  <c r="B18" i="4"/>
  <c r="H17" i="4"/>
  <c r="I17" i="4" s="1"/>
  <c r="C17" i="4"/>
  <c r="G17" i="4" s="1"/>
  <c r="D17" i="4"/>
  <c r="E42" i="1"/>
  <c r="A43" i="1"/>
  <c r="B42" i="1"/>
  <c r="F41" i="1"/>
  <c r="H41" i="1"/>
  <c r="I41" i="1" s="1"/>
  <c r="D41" i="1"/>
  <c r="C41" i="1"/>
  <c r="G41" i="1" s="1"/>
  <c r="I15" i="1"/>
  <c r="F15" i="1"/>
  <c r="A17" i="1"/>
  <c r="E17" i="1" s="1"/>
  <c r="B16" i="1"/>
  <c r="H16" i="1" s="1"/>
  <c r="D15" i="1"/>
  <c r="C15" i="1"/>
  <c r="G15" i="1" s="1"/>
  <c r="H18" i="6" l="1"/>
  <c r="I18" i="6" s="1"/>
  <c r="D18" i="6"/>
  <c r="C18" i="6"/>
  <c r="F18" i="6"/>
  <c r="G18" i="6"/>
  <c r="E19" i="6"/>
  <c r="A20" i="6"/>
  <c r="B19" i="6"/>
  <c r="F17" i="5"/>
  <c r="E18" i="5"/>
  <c r="A19" i="5"/>
  <c r="B18" i="5"/>
  <c r="H17" i="5"/>
  <c r="I17" i="5" s="1"/>
  <c r="D17" i="5"/>
  <c r="C17" i="5"/>
  <c r="G17" i="5" s="1"/>
  <c r="C18" i="4"/>
  <c r="H18" i="4"/>
  <c r="I18" i="4" s="1"/>
  <c r="D18" i="4"/>
  <c r="F18" i="4"/>
  <c r="G18" i="4"/>
  <c r="A20" i="4"/>
  <c r="E19" i="4"/>
  <c r="B19" i="4"/>
  <c r="A44" i="1"/>
  <c r="B43" i="1"/>
  <c r="E43" i="1"/>
  <c r="C42" i="1"/>
  <c r="G42" i="1" s="1"/>
  <c r="H42" i="1"/>
  <c r="I42" i="1" s="1"/>
  <c r="D42" i="1"/>
  <c r="F42" i="1"/>
  <c r="I16" i="1"/>
  <c r="F16" i="1"/>
  <c r="A18" i="1"/>
  <c r="E18" i="1" s="1"/>
  <c r="B17" i="1"/>
  <c r="H17" i="1" s="1"/>
  <c r="D16" i="1"/>
  <c r="C16" i="1"/>
  <c r="G16" i="1" s="1"/>
  <c r="C19" i="6" l="1"/>
  <c r="H19" i="6"/>
  <c r="I19" i="6" s="1"/>
  <c r="D19" i="6"/>
  <c r="G19" i="6"/>
  <c r="F19" i="6"/>
  <c r="A21" i="6"/>
  <c r="B20" i="6"/>
  <c r="E20" i="6"/>
  <c r="A20" i="5"/>
  <c r="B19" i="5"/>
  <c r="E19" i="5"/>
  <c r="C18" i="5"/>
  <c r="G18" i="5" s="1"/>
  <c r="H18" i="5"/>
  <c r="I18" i="5" s="1"/>
  <c r="D18" i="5"/>
  <c r="F18" i="5"/>
  <c r="A21" i="4"/>
  <c r="E20" i="4"/>
  <c r="B20" i="4"/>
  <c r="D19" i="4"/>
  <c r="C19" i="4"/>
  <c r="H19" i="4"/>
  <c r="I19" i="4" s="1"/>
  <c r="G19" i="4"/>
  <c r="F19" i="4"/>
  <c r="H43" i="1"/>
  <c r="I43" i="1" s="1"/>
  <c r="D43" i="1"/>
  <c r="C43" i="1"/>
  <c r="F43" i="1"/>
  <c r="G43" i="1"/>
  <c r="E44" i="1"/>
  <c r="A45" i="1"/>
  <c r="B44" i="1"/>
  <c r="I17" i="1"/>
  <c r="F17" i="1"/>
  <c r="A19" i="1"/>
  <c r="E19" i="1" s="1"/>
  <c r="B18" i="1"/>
  <c r="H18" i="1" s="1"/>
  <c r="D17" i="1"/>
  <c r="C17" i="1"/>
  <c r="G17" i="1" s="1"/>
  <c r="F20" i="6" l="1"/>
  <c r="A22" i="6"/>
  <c r="E21" i="6"/>
  <c r="B21" i="6"/>
  <c r="H20" i="6"/>
  <c r="I20" i="6" s="1"/>
  <c r="D20" i="6"/>
  <c r="C20" i="6"/>
  <c r="G20" i="6" s="1"/>
  <c r="H19" i="5"/>
  <c r="I19" i="5" s="1"/>
  <c r="D19" i="5"/>
  <c r="C19" i="5"/>
  <c r="F19" i="5"/>
  <c r="G19" i="5"/>
  <c r="E20" i="5"/>
  <c r="A21" i="5"/>
  <c r="B20" i="5"/>
  <c r="F20" i="4"/>
  <c r="H20" i="4"/>
  <c r="I20" i="4" s="1"/>
  <c r="D20" i="4"/>
  <c r="C20" i="4"/>
  <c r="G20" i="4" s="1"/>
  <c r="A22" i="4"/>
  <c r="B21" i="4"/>
  <c r="E21" i="4"/>
  <c r="A46" i="1"/>
  <c r="B45" i="1"/>
  <c r="E45" i="1"/>
  <c r="C44" i="1"/>
  <c r="G44" i="1" s="1"/>
  <c r="H44" i="1"/>
  <c r="I44" i="1" s="1"/>
  <c r="D44" i="1"/>
  <c r="F44" i="1"/>
  <c r="I18" i="1"/>
  <c r="F18" i="1"/>
  <c r="D18" i="1"/>
  <c r="C18" i="1"/>
  <c r="G18" i="1" s="1"/>
  <c r="A20" i="1"/>
  <c r="E20" i="1" s="1"/>
  <c r="B19" i="1"/>
  <c r="H19" i="1" s="1"/>
  <c r="F21" i="6" l="1"/>
  <c r="D21" i="6"/>
  <c r="C21" i="6"/>
  <c r="G21" i="6" s="1"/>
  <c r="H21" i="6"/>
  <c r="I21" i="6" s="1"/>
  <c r="E22" i="6"/>
  <c r="A23" i="6"/>
  <c r="B22" i="6"/>
  <c r="A22" i="5"/>
  <c r="B21" i="5"/>
  <c r="E21" i="5"/>
  <c r="C20" i="5"/>
  <c r="G20" i="5" s="1"/>
  <c r="H20" i="5"/>
  <c r="I20" i="5" s="1"/>
  <c r="D20" i="5"/>
  <c r="F20" i="5"/>
  <c r="F21" i="4"/>
  <c r="E22" i="4"/>
  <c r="A23" i="4"/>
  <c r="B22" i="4"/>
  <c r="H21" i="4"/>
  <c r="I21" i="4" s="1"/>
  <c r="D21" i="4"/>
  <c r="C21" i="4"/>
  <c r="G21" i="4" s="1"/>
  <c r="H45" i="1"/>
  <c r="I45" i="1" s="1"/>
  <c r="D45" i="1"/>
  <c r="C45" i="1"/>
  <c r="F45" i="1"/>
  <c r="G45" i="1"/>
  <c r="E46" i="1"/>
  <c r="A47" i="1"/>
  <c r="B46" i="1"/>
  <c r="I19" i="1"/>
  <c r="F19" i="1"/>
  <c r="A21" i="1"/>
  <c r="E21" i="1" s="1"/>
  <c r="B20" i="1"/>
  <c r="H20" i="1" s="1"/>
  <c r="D19" i="1"/>
  <c r="C19" i="1"/>
  <c r="G19" i="1" s="1"/>
  <c r="A24" i="6" l="1"/>
  <c r="B23" i="6"/>
  <c r="E23" i="6"/>
  <c r="H22" i="6"/>
  <c r="I22" i="6" s="1"/>
  <c r="D22" i="6"/>
  <c r="C22" i="6"/>
  <c r="F22" i="6"/>
  <c r="G22" i="6"/>
  <c r="F21" i="5"/>
  <c r="E22" i="5"/>
  <c r="A23" i="5"/>
  <c r="B22" i="5"/>
  <c r="H21" i="5"/>
  <c r="I21" i="5" s="1"/>
  <c r="D21" i="5"/>
  <c r="C21" i="5"/>
  <c r="G21" i="5" s="1"/>
  <c r="A24" i="4"/>
  <c r="B23" i="4"/>
  <c r="E23" i="4"/>
  <c r="C22" i="4"/>
  <c r="G22" i="4" s="1"/>
  <c r="H22" i="4"/>
  <c r="I22" i="4" s="1"/>
  <c r="D22" i="4"/>
  <c r="F22" i="4"/>
  <c r="A48" i="1"/>
  <c r="B47" i="1"/>
  <c r="E47" i="1"/>
  <c r="H46" i="1"/>
  <c r="I46" i="1" s="1"/>
  <c r="C46" i="1"/>
  <c r="D46" i="1"/>
  <c r="G46" i="1"/>
  <c r="F46" i="1"/>
  <c r="I20" i="1"/>
  <c r="F20" i="1"/>
  <c r="D20" i="1"/>
  <c r="C20" i="1"/>
  <c r="G20" i="1" s="1"/>
  <c r="A22" i="1"/>
  <c r="E22" i="1" s="1"/>
  <c r="B21" i="1"/>
  <c r="H21" i="1" s="1"/>
  <c r="F23" i="6" l="1"/>
  <c r="A25" i="6"/>
  <c r="B24" i="6"/>
  <c r="E24" i="6"/>
  <c r="C23" i="6"/>
  <c r="G23" i="6" s="1"/>
  <c r="H23" i="6"/>
  <c r="I23" i="6" s="1"/>
  <c r="D23" i="6"/>
  <c r="C22" i="5"/>
  <c r="G22" i="5" s="1"/>
  <c r="H22" i="5"/>
  <c r="I22" i="5" s="1"/>
  <c r="D22" i="5"/>
  <c r="F22" i="5"/>
  <c r="E23" i="5"/>
  <c r="A24" i="5"/>
  <c r="B23" i="5"/>
  <c r="H23" i="4"/>
  <c r="I23" i="4" s="1"/>
  <c r="D23" i="4"/>
  <c r="C23" i="4"/>
  <c r="F23" i="4"/>
  <c r="G23" i="4"/>
  <c r="E24" i="4"/>
  <c r="A25" i="4"/>
  <c r="B24" i="4"/>
  <c r="F47" i="1"/>
  <c r="E48" i="1"/>
  <c r="A49" i="1"/>
  <c r="B48" i="1"/>
  <c r="C47" i="1"/>
  <c r="G47" i="1" s="1"/>
  <c r="H47" i="1"/>
  <c r="I47" i="1" s="1"/>
  <c r="D47" i="1"/>
  <c r="I21" i="1"/>
  <c r="B22" i="1"/>
  <c r="H22" i="1" s="1"/>
  <c r="A23" i="1"/>
  <c r="E23" i="1" s="1"/>
  <c r="F21" i="1"/>
  <c r="D21" i="1"/>
  <c r="C21" i="1"/>
  <c r="G21" i="1" s="1"/>
  <c r="F24" i="6" l="1"/>
  <c r="A26" i="6"/>
  <c r="B25" i="6"/>
  <c r="E25" i="6"/>
  <c r="H24" i="6"/>
  <c r="I24" i="6" s="1"/>
  <c r="D24" i="6"/>
  <c r="C24" i="6"/>
  <c r="G24" i="6" s="1"/>
  <c r="A25" i="5"/>
  <c r="B24" i="5"/>
  <c r="E24" i="5"/>
  <c r="H23" i="5"/>
  <c r="I23" i="5" s="1"/>
  <c r="D23" i="5"/>
  <c r="C23" i="5"/>
  <c r="F23" i="5"/>
  <c r="G23" i="5"/>
  <c r="C24" i="4"/>
  <c r="G24" i="4" s="1"/>
  <c r="H24" i="4"/>
  <c r="I24" i="4" s="1"/>
  <c r="D24" i="4"/>
  <c r="F24" i="4"/>
  <c r="A26" i="4"/>
  <c r="B25" i="4"/>
  <c r="E25" i="4"/>
  <c r="C22" i="1"/>
  <c r="G22" i="1" s="1"/>
  <c r="H48" i="1"/>
  <c r="I48" i="1" s="1"/>
  <c r="C48" i="1"/>
  <c r="D48" i="1"/>
  <c r="G48" i="1"/>
  <c r="F48" i="1"/>
  <c r="A50" i="1"/>
  <c r="B49" i="1"/>
  <c r="E49" i="1"/>
  <c r="F22" i="1"/>
  <c r="I22" i="1"/>
  <c r="D22" i="1"/>
  <c r="A24" i="1"/>
  <c r="E24" i="1" s="1"/>
  <c r="B23" i="1"/>
  <c r="H23" i="1" s="1"/>
  <c r="D25" i="6" l="1"/>
  <c r="C25" i="6"/>
  <c r="G25" i="6" s="1"/>
  <c r="H25" i="6"/>
  <c r="I25" i="6" s="1"/>
  <c r="F25" i="6"/>
  <c r="E26" i="6"/>
  <c r="A27" i="6"/>
  <c r="B26" i="6"/>
  <c r="H24" i="5"/>
  <c r="I24" i="5" s="1"/>
  <c r="D24" i="5"/>
  <c r="C24" i="5"/>
  <c r="F24" i="5"/>
  <c r="G24" i="5"/>
  <c r="E25" i="5"/>
  <c r="A26" i="5"/>
  <c r="B25" i="5"/>
  <c r="F25" i="4"/>
  <c r="E26" i="4"/>
  <c r="A27" i="4"/>
  <c r="B26" i="4"/>
  <c r="H25" i="4"/>
  <c r="I25" i="4" s="1"/>
  <c r="D25" i="4"/>
  <c r="C25" i="4"/>
  <c r="G25" i="4" s="1"/>
  <c r="F49" i="1"/>
  <c r="E50" i="1"/>
  <c r="A51" i="1"/>
  <c r="B50" i="1"/>
  <c r="H49" i="1"/>
  <c r="I49" i="1" s="1"/>
  <c r="D49" i="1"/>
  <c r="C49" i="1"/>
  <c r="G49" i="1" s="1"/>
  <c r="I23" i="1"/>
  <c r="F23" i="1"/>
  <c r="D23" i="1"/>
  <c r="C23" i="1"/>
  <c r="G23" i="1" s="1"/>
  <c r="A25" i="1"/>
  <c r="E25" i="1" s="1"/>
  <c r="B24" i="1"/>
  <c r="H24" i="1" s="1"/>
  <c r="A28" i="6" l="1"/>
  <c r="B27" i="6"/>
  <c r="E27" i="6"/>
  <c r="C26" i="6"/>
  <c r="G26" i="6" s="1"/>
  <c r="H26" i="6"/>
  <c r="I26" i="6" s="1"/>
  <c r="D26" i="6"/>
  <c r="F26" i="6"/>
  <c r="A27" i="5"/>
  <c r="B26" i="5"/>
  <c r="E26" i="5"/>
  <c r="C25" i="5"/>
  <c r="G25" i="5" s="1"/>
  <c r="H25" i="5"/>
  <c r="I25" i="5" s="1"/>
  <c r="D25" i="5"/>
  <c r="F25" i="5"/>
  <c r="C26" i="4"/>
  <c r="H26" i="4"/>
  <c r="I26" i="4" s="1"/>
  <c r="D26" i="4"/>
  <c r="A28" i="4"/>
  <c r="B27" i="4"/>
  <c r="E27" i="4"/>
  <c r="G26" i="4"/>
  <c r="F26" i="4"/>
  <c r="C50" i="1"/>
  <c r="G50" i="1" s="1"/>
  <c r="H50" i="1"/>
  <c r="I50" i="1" s="1"/>
  <c r="D50" i="1"/>
  <c r="F50" i="1"/>
  <c r="B51" i="1"/>
  <c r="E51" i="1"/>
  <c r="I24" i="1"/>
  <c r="A26" i="1"/>
  <c r="E26" i="1" s="1"/>
  <c r="B25" i="1"/>
  <c r="H25" i="1" s="1"/>
  <c r="C24" i="1"/>
  <c r="G24" i="1" s="1"/>
  <c r="F24" i="1"/>
  <c r="D24" i="1"/>
  <c r="H27" i="6" l="1"/>
  <c r="I27" i="6" s="1"/>
  <c r="D27" i="6"/>
  <c r="C27" i="6"/>
  <c r="F27" i="6"/>
  <c r="G27" i="6"/>
  <c r="E28" i="6"/>
  <c r="A29" i="6"/>
  <c r="B28" i="6"/>
  <c r="F26" i="5"/>
  <c r="H26" i="5"/>
  <c r="I26" i="5" s="1"/>
  <c r="D26" i="5"/>
  <c r="C26" i="5"/>
  <c r="G26" i="5" s="1"/>
  <c r="E27" i="5"/>
  <c r="A28" i="5"/>
  <c r="B27" i="5"/>
  <c r="F27" i="4"/>
  <c r="E28" i="4"/>
  <c r="A29" i="4"/>
  <c r="B28" i="4"/>
  <c r="H27" i="4"/>
  <c r="I27" i="4" s="1"/>
  <c r="D27" i="4"/>
  <c r="C27" i="4"/>
  <c r="G27" i="4" s="1"/>
  <c r="F51" i="1"/>
  <c r="H51" i="1"/>
  <c r="I51" i="1" s="1"/>
  <c r="D51" i="1"/>
  <c r="C51" i="1"/>
  <c r="G51" i="1" s="1"/>
  <c r="I25" i="1"/>
  <c r="F25" i="1"/>
  <c r="C25" i="1"/>
  <c r="G25" i="1" s="1"/>
  <c r="D25" i="1"/>
  <c r="B26" i="1"/>
  <c r="H26" i="1" s="1"/>
  <c r="A27" i="1"/>
  <c r="E27" i="1" s="1"/>
  <c r="C28" i="6" l="1"/>
  <c r="G28" i="6" s="1"/>
  <c r="H28" i="6"/>
  <c r="I28" i="6" s="1"/>
  <c r="D28" i="6"/>
  <c r="F28" i="6"/>
  <c r="A30" i="6"/>
  <c r="B29" i="6"/>
  <c r="E29" i="6"/>
  <c r="C27" i="5"/>
  <c r="G27" i="5" s="1"/>
  <c r="H27" i="5"/>
  <c r="I27" i="5" s="1"/>
  <c r="D27" i="5"/>
  <c r="F27" i="5"/>
  <c r="A29" i="5"/>
  <c r="B28" i="5"/>
  <c r="E28" i="5"/>
  <c r="A30" i="4"/>
  <c r="B29" i="4"/>
  <c r="E29" i="4"/>
  <c r="C28" i="4"/>
  <c r="G28" i="4" s="1"/>
  <c r="H28" i="4"/>
  <c r="I28" i="4" s="1"/>
  <c r="D28" i="4"/>
  <c r="F28" i="4"/>
  <c r="I26" i="1"/>
  <c r="D26" i="1"/>
  <c r="C26" i="1"/>
  <c r="G26" i="1" s="1"/>
  <c r="F26" i="1"/>
  <c r="B27" i="1"/>
  <c r="H27" i="1" s="1"/>
  <c r="A28" i="1"/>
  <c r="E28" i="1" s="1"/>
  <c r="F29" i="6" l="1"/>
  <c r="E30" i="6"/>
  <c r="A31" i="6"/>
  <c r="B30" i="6"/>
  <c r="H29" i="6"/>
  <c r="I29" i="6" s="1"/>
  <c r="D29" i="6"/>
  <c r="C29" i="6"/>
  <c r="G29" i="6" s="1"/>
  <c r="H28" i="5"/>
  <c r="I28" i="5" s="1"/>
  <c r="D28" i="5"/>
  <c r="C28" i="5"/>
  <c r="F28" i="5"/>
  <c r="G28" i="5"/>
  <c r="E29" i="5"/>
  <c r="A30" i="5"/>
  <c r="B29" i="5"/>
  <c r="H29" i="4"/>
  <c r="I29" i="4" s="1"/>
  <c r="D29" i="4"/>
  <c r="C29" i="4"/>
  <c r="F29" i="4"/>
  <c r="G29" i="4"/>
  <c r="E30" i="4"/>
  <c r="A31" i="4"/>
  <c r="B30" i="4"/>
  <c r="I27" i="1"/>
  <c r="F27" i="1"/>
  <c r="C27" i="1"/>
  <c r="G27" i="1" s="1"/>
  <c r="D27" i="1"/>
  <c r="A29" i="1"/>
  <c r="E29" i="1" s="1"/>
  <c r="B28" i="1"/>
  <c r="H28" i="1" s="1"/>
  <c r="A32" i="6" l="1"/>
  <c r="B31" i="6"/>
  <c r="E31" i="6"/>
  <c r="C30" i="6"/>
  <c r="G30" i="6" s="1"/>
  <c r="H30" i="6"/>
  <c r="I30" i="6" s="1"/>
  <c r="D30" i="6"/>
  <c r="F30" i="6"/>
  <c r="F29" i="5"/>
  <c r="C29" i="5"/>
  <c r="G29" i="5" s="1"/>
  <c r="H29" i="5"/>
  <c r="I29" i="5" s="1"/>
  <c r="D29" i="5"/>
  <c r="A31" i="5"/>
  <c r="B30" i="5"/>
  <c r="E30" i="5"/>
  <c r="F30" i="4"/>
  <c r="C30" i="4"/>
  <c r="G30" i="4" s="1"/>
  <c r="H30" i="4"/>
  <c r="I30" i="4" s="1"/>
  <c r="D30" i="4"/>
  <c r="A32" i="4"/>
  <c r="B31" i="4"/>
  <c r="E31" i="4"/>
  <c r="I28" i="1"/>
  <c r="F28" i="1"/>
  <c r="C28" i="1"/>
  <c r="G28" i="1" s="1"/>
  <c r="D28" i="1"/>
  <c r="A30" i="1"/>
  <c r="E30" i="1" s="1"/>
  <c r="B29" i="1"/>
  <c r="H29" i="1" s="1"/>
  <c r="H31" i="6" l="1"/>
  <c r="I31" i="6" s="1"/>
  <c r="D31" i="6"/>
  <c r="C31" i="6"/>
  <c r="F31" i="6"/>
  <c r="G31" i="6"/>
  <c r="E32" i="6"/>
  <c r="A33" i="6"/>
  <c r="B32" i="6"/>
  <c r="H30" i="5"/>
  <c r="I30" i="5" s="1"/>
  <c r="D30" i="5"/>
  <c r="C30" i="5"/>
  <c r="F30" i="5"/>
  <c r="G30" i="5"/>
  <c r="E31" i="5"/>
  <c r="A32" i="5"/>
  <c r="B31" i="5"/>
  <c r="F31" i="4"/>
  <c r="E32" i="4"/>
  <c r="A33" i="4"/>
  <c r="B32" i="4"/>
  <c r="H31" i="4"/>
  <c r="I31" i="4" s="1"/>
  <c r="D31" i="4"/>
  <c r="C31" i="4"/>
  <c r="G31" i="4" s="1"/>
  <c r="I29" i="1"/>
  <c r="A31" i="1"/>
  <c r="E31" i="1" s="1"/>
  <c r="B30" i="1"/>
  <c r="H30" i="1" s="1"/>
  <c r="D29" i="1"/>
  <c r="C29" i="1"/>
  <c r="G29" i="1" s="1"/>
  <c r="F29" i="1"/>
  <c r="C32" i="6" l="1"/>
  <c r="G32" i="6" s="1"/>
  <c r="H32" i="6"/>
  <c r="I32" i="6" s="1"/>
  <c r="D32" i="6"/>
  <c r="F32" i="6"/>
  <c r="A34" i="6"/>
  <c r="B33" i="6"/>
  <c r="E33" i="6"/>
  <c r="C31" i="5"/>
  <c r="H31" i="5"/>
  <c r="I31" i="5" s="1"/>
  <c r="D31" i="5"/>
  <c r="G31" i="5"/>
  <c r="F31" i="5"/>
  <c r="A33" i="5"/>
  <c r="B32" i="5"/>
  <c r="E32" i="5"/>
  <c r="E33" i="4"/>
  <c r="A34" i="4"/>
  <c r="B33" i="4"/>
  <c r="C32" i="4"/>
  <c r="H32" i="4"/>
  <c r="I32" i="4" s="1"/>
  <c r="D32" i="4"/>
  <c r="G32" i="4"/>
  <c r="F32" i="4"/>
  <c r="I30" i="1"/>
  <c r="A32" i="1"/>
  <c r="E32" i="1" s="1"/>
  <c r="B31" i="1"/>
  <c r="H31" i="1" s="1"/>
  <c r="F30" i="1"/>
  <c r="D30" i="1"/>
  <c r="C30" i="1"/>
  <c r="G30" i="1" s="1"/>
  <c r="F33" i="6" l="1"/>
  <c r="E34" i="6"/>
  <c r="A35" i="6"/>
  <c r="B34" i="6"/>
  <c r="H33" i="6"/>
  <c r="I33" i="6" s="1"/>
  <c r="D33" i="6"/>
  <c r="C33" i="6"/>
  <c r="G33" i="6" s="1"/>
  <c r="F32" i="5"/>
  <c r="A34" i="5"/>
  <c r="B33" i="5"/>
  <c r="E33" i="5"/>
  <c r="H32" i="5"/>
  <c r="I32" i="5" s="1"/>
  <c r="D32" i="5"/>
  <c r="C32" i="5"/>
  <c r="G32" i="5" s="1"/>
  <c r="A35" i="4"/>
  <c r="B34" i="4"/>
  <c r="E34" i="4"/>
  <c r="C33" i="4"/>
  <c r="G33" i="4" s="1"/>
  <c r="H33" i="4"/>
  <c r="I33" i="4" s="1"/>
  <c r="D33" i="4"/>
  <c r="F33" i="4"/>
  <c r="I31" i="1"/>
  <c r="D31" i="1"/>
  <c r="C31" i="1"/>
  <c r="G31" i="1" s="1"/>
  <c r="F31" i="1"/>
  <c r="A33" i="1"/>
  <c r="E33" i="1" s="1"/>
  <c r="B32" i="1"/>
  <c r="H32" i="1" s="1"/>
  <c r="A36" i="6" l="1"/>
  <c r="B35" i="6"/>
  <c r="E35" i="6"/>
  <c r="C34" i="6"/>
  <c r="G34" i="6" s="1"/>
  <c r="H34" i="6"/>
  <c r="I34" i="6" s="1"/>
  <c r="D34" i="6"/>
  <c r="F34" i="6"/>
  <c r="H33" i="5"/>
  <c r="I33" i="5" s="1"/>
  <c r="D33" i="5"/>
  <c r="C33" i="5"/>
  <c r="F33" i="5"/>
  <c r="G33" i="5"/>
  <c r="E34" i="5"/>
  <c r="A35" i="5"/>
  <c r="B34" i="5"/>
  <c r="H34" i="4"/>
  <c r="I34" i="4" s="1"/>
  <c r="D34" i="4"/>
  <c r="C34" i="4"/>
  <c r="F34" i="4"/>
  <c r="G34" i="4"/>
  <c r="E35" i="4"/>
  <c r="A36" i="4"/>
  <c r="B35" i="4"/>
  <c r="I32" i="1"/>
  <c r="A34" i="1"/>
  <c r="E34" i="1" s="1"/>
  <c r="B33" i="1"/>
  <c r="H33" i="1" s="1"/>
  <c r="F32" i="1"/>
  <c r="D32" i="1"/>
  <c r="C32" i="1"/>
  <c r="G32" i="1" s="1"/>
  <c r="H35" i="6" l="1"/>
  <c r="I35" i="6" s="1"/>
  <c r="D35" i="6"/>
  <c r="C35" i="6"/>
  <c r="F35" i="6"/>
  <c r="G35" i="6"/>
  <c r="E36" i="6"/>
  <c r="A37" i="6"/>
  <c r="B36" i="6"/>
  <c r="A36" i="5"/>
  <c r="B35" i="5"/>
  <c r="E35" i="5"/>
  <c r="C34" i="5"/>
  <c r="H34" i="5"/>
  <c r="I34" i="5" s="1"/>
  <c r="D34" i="5"/>
  <c r="G34" i="5"/>
  <c r="F34" i="5"/>
  <c r="C35" i="4"/>
  <c r="G35" i="4" s="1"/>
  <c r="H35" i="4"/>
  <c r="I35" i="4" s="1"/>
  <c r="D35" i="4"/>
  <c r="F35" i="4"/>
  <c r="A37" i="4"/>
  <c r="B36" i="4"/>
  <c r="E36" i="4"/>
  <c r="I33" i="1"/>
  <c r="F33" i="1"/>
  <c r="C33" i="1"/>
  <c r="G33" i="1" s="1"/>
  <c r="D33" i="1"/>
  <c r="A35" i="1"/>
  <c r="E35" i="1" s="1"/>
  <c r="B34" i="1"/>
  <c r="H34" i="1" s="1"/>
  <c r="C36" i="6" l="1"/>
  <c r="G36" i="6" s="1"/>
  <c r="H36" i="6"/>
  <c r="I36" i="6" s="1"/>
  <c r="D36" i="6"/>
  <c r="F36" i="6"/>
  <c r="A38" i="6"/>
  <c r="B37" i="6"/>
  <c r="E37" i="6"/>
  <c r="H35" i="5"/>
  <c r="I35" i="5" s="1"/>
  <c r="D35" i="5"/>
  <c r="C35" i="5"/>
  <c r="F35" i="5"/>
  <c r="G35" i="5"/>
  <c r="E36" i="5"/>
  <c r="A37" i="5"/>
  <c r="B36" i="5"/>
  <c r="F36" i="4"/>
  <c r="E37" i="4"/>
  <c r="A38" i="4"/>
  <c r="B37" i="4"/>
  <c r="H36" i="4"/>
  <c r="I36" i="4" s="1"/>
  <c r="D36" i="4"/>
  <c r="C36" i="4"/>
  <c r="G36" i="4" s="1"/>
  <c r="I34" i="1"/>
  <c r="F34" i="1"/>
  <c r="C34" i="1"/>
  <c r="G34" i="1" s="1"/>
  <c r="D34" i="1"/>
  <c r="B35" i="1"/>
  <c r="H35" i="1" s="1"/>
  <c r="A36" i="1"/>
  <c r="F37" i="6" l="1"/>
  <c r="E38" i="6"/>
  <c r="A39" i="6"/>
  <c r="B38" i="6"/>
  <c r="H37" i="6"/>
  <c r="I37" i="6" s="1"/>
  <c r="D37" i="6"/>
  <c r="C37" i="6"/>
  <c r="G37" i="6" s="1"/>
  <c r="C36" i="5"/>
  <c r="G36" i="5" s="1"/>
  <c r="H36" i="5"/>
  <c r="I36" i="5" s="1"/>
  <c r="D36" i="5"/>
  <c r="F36" i="5"/>
  <c r="A38" i="5"/>
  <c r="B37" i="5"/>
  <c r="E37" i="5"/>
  <c r="A39" i="4"/>
  <c r="B38" i="4"/>
  <c r="E38" i="4"/>
  <c r="C37" i="4"/>
  <c r="G37" i="4" s="1"/>
  <c r="D37" i="4"/>
  <c r="H37" i="4"/>
  <c r="I37" i="4" s="1"/>
  <c r="F37" i="4"/>
  <c r="B36" i="1"/>
  <c r="E36" i="1"/>
  <c r="I35" i="1"/>
  <c r="F35" i="1"/>
  <c r="C35" i="1"/>
  <c r="G35" i="1" s="1"/>
  <c r="D35" i="1"/>
  <c r="C38" i="6" l="1"/>
  <c r="H38" i="6"/>
  <c r="I38" i="6" s="1"/>
  <c r="D38" i="6"/>
  <c r="A40" i="6"/>
  <c r="B39" i="6"/>
  <c r="E39" i="6"/>
  <c r="G38" i="6"/>
  <c r="F38" i="6"/>
  <c r="F37" i="5"/>
  <c r="E38" i="5"/>
  <c r="A39" i="5"/>
  <c r="B38" i="5"/>
  <c r="H37" i="5"/>
  <c r="I37" i="5" s="1"/>
  <c r="D37" i="5"/>
  <c r="C37" i="5"/>
  <c r="G37" i="5" s="1"/>
  <c r="H38" i="4"/>
  <c r="I38" i="4" s="1"/>
  <c r="D38" i="4"/>
  <c r="C38" i="4"/>
  <c r="F38" i="4"/>
  <c r="G38" i="4"/>
  <c r="E39" i="4"/>
  <c r="A40" i="4"/>
  <c r="B39" i="4"/>
  <c r="H36" i="1"/>
  <c r="I36" i="1" s="1"/>
  <c r="C37" i="1"/>
  <c r="G37" i="1" s="1"/>
  <c r="D36" i="1"/>
  <c r="F36" i="1"/>
  <c r="C36" i="1"/>
  <c r="G36" i="1" s="1"/>
  <c r="F39" i="6" l="1"/>
  <c r="E40" i="6"/>
  <c r="A41" i="6"/>
  <c r="B40" i="6"/>
  <c r="H39" i="6"/>
  <c r="I39" i="6" s="1"/>
  <c r="D39" i="6"/>
  <c r="C39" i="6"/>
  <c r="G39" i="6" s="1"/>
  <c r="C38" i="5"/>
  <c r="H38" i="5"/>
  <c r="I38" i="5" s="1"/>
  <c r="D38" i="5"/>
  <c r="A40" i="5"/>
  <c r="B39" i="5"/>
  <c r="E39" i="5"/>
  <c r="G38" i="5"/>
  <c r="F38" i="5"/>
  <c r="F39" i="4"/>
  <c r="C39" i="4"/>
  <c r="G39" i="4" s="1"/>
  <c r="H39" i="4"/>
  <c r="I39" i="4" s="1"/>
  <c r="D39" i="4"/>
  <c r="A41" i="4"/>
  <c r="B40" i="4"/>
  <c r="E40" i="4"/>
  <c r="C40" i="6" l="1"/>
  <c r="H40" i="6"/>
  <c r="I40" i="6" s="1"/>
  <c r="D40" i="6"/>
  <c r="A42" i="6"/>
  <c r="B41" i="6"/>
  <c r="E41" i="6"/>
  <c r="G40" i="6"/>
  <c r="F40" i="6"/>
  <c r="H39" i="5"/>
  <c r="I39" i="5" s="1"/>
  <c r="D39" i="5"/>
  <c r="C39" i="5"/>
  <c r="F39" i="5"/>
  <c r="G39" i="5"/>
  <c r="E40" i="5"/>
  <c r="A41" i="5"/>
  <c r="B40" i="5"/>
  <c r="F40" i="4"/>
  <c r="E41" i="4"/>
  <c r="A42" i="4"/>
  <c r="B41" i="4"/>
  <c r="H40" i="4"/>
  <c r="I40" i="4" s="1"/>
  <c r="D40" i="4"/>
  <c r="C40" i="4"/>
  <c r="G40" i="4" s="1"/>
  <c r="F41" i="6" l="1"/>
  <c r="E42" i="6"/>
  <c r="A43" i="6"/>
  <c r="B42" i="6"/>
  <c r="H41" i="6"/>
  <c r="I41" i="6" s="1"/>
  <c r="D41" i="6"/>
  <c r="C41" i="6"/>
  <c r="G41" i="6" s="1"/>
  <c r="C40" i="5"/>
  <c r="G40" i="5" s="1"/>
  <c r="H40" i="5"/>
  <c r="I40" i="5" s="1"/>
  <c r="D40" i="5"/>
  <c r="F40" i="5"/>
  <c r="A42" i="5"/>
  <c r="B41" i="5"/>
  <c r="E41" i="5"/>
  <c r="A43" i="4"/>
  <c r="B42" i="4"/>
  <c r="E42" i="4"/>
  <c r="C41" i="4"/>
  <c r="G41" i="4" s="1"/>
  <c r="H41" i="4"/>
  <c r="I41" i="4" s="1"/>
  <c r="D41" i="4"/>
  <c r="F41" i="4"/>
  <c r="A44" i="6" l="1"/>
  <c r="B43" i="6"/>
  <c r="E43" i="6"/>
  <c r="C42" i="6"/>
  <c r="G42" i="6" s="1"/>
  <c r="H42" i="6"/>
  <c r="I42" i="6" s="1"/>
  <c r="D42" i="6"/>
  <c r="F42" i="6"/>
  <c r="H41" i="5"/>
  <c r="I41" i="5" s="1"/>
  <c r="D41" i="5"/>
  <c r="C41" i="5"/>
  <c r="G41" i="5" s="1"/>
  <c r="F41" i="5"/>
  <c r="E42" i="5"/>
  <c r="A43" i="5"/>
  <c r="B42" i="5"/>
  <c r="H42" i="4"/>
  <c r="I42" i="4" s="1"/>
  <c r="D42" i="4"/>
  <c r="C42" i="4"/>
  <c r="F42" i="4"/>
  <c r="G42" i="4"/>
  <c r="E43" i="4"/>
  <c r="A44" i="4"/>
  <c r="B43" i="4"/>
  <c r="F43" i="6" l="1"/>
  <c r="H43" i="6"/>
  <c r="I43" i="6" s="1"/>
  <c r="D43" i="6"/>
  <c r="C43" i="6"/>
  <c r="G43" i="6" s="1"/>
  <c r="E44" i="6"/>
  <c r="A45" i="6"/>
  <c r="B44" i="6"/>
  <c r="F42" i="5"/>
  <c r="C42" i="5"/>
  <c r="G42" i="5" s="1"/>
  <c r="H42" i="5"/>
  <c r="I42" i="5" s="1"/>
  <c r="D42" i="5"/>
  <c r="A44" i="5"/>
  <c r="B43" i="5"/>
  <c r="E43" i="5"/>
  <c r="C43" i="4"/>
  <c r="G43" i="4" s="1"/>
  <c r="H43" i="4"/>
  <c r="I43" i="4" s="1"/>
  <c r="D43" i="4"/>
  <c r="F43" i="4"/>
  <c r="A45" i="4"/>
  <c r="B44" i="4"/>
  <c r="E44" i="4"/>
  <c r="C44" i="6" l="1"/>
  <c r="H44" i="6"/>
  <c r="I44" i="6" s="1"/>
  <c r="D44" i="6"/>
  <c r="G44" i="6"/>
  <c r="F44" i="6"/>
  <c r="A46" i="6"/>
  <c r="B45" i="6"/>
  <c r="E45" i="6"/>
  <c r="F43" i="5"/>
  <c r="E44" i="5"/>
  <c r="A45" i="5"/>
  <c r="B44" i="5"/>
  <c r="H43" i="5"/>
  <c r="I43" i="5" s="1"/>
  <c r="D43" i="5"/>
  <c r="C43" i="5"/>
  <c r="G43" i="5" s="1"/>
  <c r="F44" i="4"/>
  <c r="E45" i="4"/>
  <c r="A46" i="4"/>
  <c r="B45" i="4"/>
  <c r="H44" i="4"/>
  <c r="I44" i="4" s="1"/>
  <c r="D44" i="4"/>
  <c r="C44" i="4"/>
  <c r="G44" i="4" s="1"/>
  <c r="F45" i="6" l="1"/>
  <c r="E46" i="6"/>
  <c r="A47" i="6"/>
  <c r="B46" i="6"/>
  <c r="H45" i="6"/>
  <c r="I45" i="6" s="1"/>
  <c r="D45" i="6"/>
  <c r="C45" i="6"/>
  <c r="G45" i="6" s="1"/>
  <c r="A46" i="5"/>
  <c r="B45" i="5"/>
  <c r="E45" i="5"/>
  <c r="C44" i="5"/>
  <c r="G44" i="5" s="1"/>
  <c r="H44" i="5"/>
  <c r="I44" i="5" s="1"/>
  <c r="D44" i="5"/>
  <c r="F44" i="5"/>
  <c r="A47" i="4"/>
  <c r="B46" i="4"/>
  <c r="E46" i="4"/>
  <c r="C45" i="4"/>
  <c r="G45" i="4" s="1"/>
  <c r="D45" i="4"/>
  <c r="H45" i="4"/>
  <c r="I45" i="4" s="1"/>
  <c r="F45" i="4"/>
  <c r="A48" i="6" l="1"/>
  <c r="B47" i="6"/>
  <c r="E47" i="6"/>
  <c r="C46" i="6"/>
  <c r="G46" i="6" s="1"/>
  <c r="H46" i="6"/>
  <c r="I46" i="6" s="1"/>
  <c r="D46" i="6"/>
  <c r="F46" i="6"/>
  <c r="H45" i="5"/>
  <c r="I45" i="5" s="1"/>
  <c r="D45" i="5"/>
  <c r="C45" i="5"/>
  <c r="F45" i="5"/>
  <c r="G45" i="5"/>
  <c r="E46" i="5"/>
  <c r="A47" i="5"/>
  <c r="B46" i="5"/>
  <c r="H46" i="4"/>
  <c r="I46" i="4" s="1"/>
  <c r="D46" i="4"/>
  <c r="C46" i="4"/>
  <c r="F46" i="4"/>
  <c r="G46" i="4"/>
  <c r="E47" i="4"/>
  <c r="A48" i="4"/>
  <c r="B47" i="4"/>
  <c r="H47" i="6" l="1"/>
  <c r="I47" i="6" s="1"/>
  <c r="D47" i="6"/>
  <c r="C47" i="6"/>
  <c r="F47" i="6"/>
  <c r="G47" i="6"/>
  <c r="E48" i="6"/>
  <c r="A49" i="6"/>
  <c r="B48" i="6"/>
  <c r="C46" i="5"/>
  <c r="G46" i="5" s="1"/>
  <c r="H46" i="5"/>
  <c r="I46" i="5" s="1"/>
  <c r="D46" i="5"/>
  <c r="F46" i="5"/>
  <c r="A48" i="5"/>
  <c r="B47" i="5"/>
  <c r="E47" i="5"/>
  <c r="C47" i="4"/>
  <c r="G47" i="4" s="1"/>
  <c r="H47" i="4"/>
  <c r="I47" i="4" s="1"/>
  <c r="D47" i="4"/>
  <c r="F47" i="4"/>
  <c r="A49" i="4"/>
  <c r="B48" i="4"/>
  <c r="E48" i="4"/>
  <c r="C48" i="6" l="1"/>
  <c r="G48" i="6" s="1"/>
  <c r="H48" i="6"/>
  <c r="I48" i="6" s="1"/>
  <c r="D48" i="6"/>
  <c r="F48" i="6"/>
  <c r="A50" i="6"/>
  <c r="B49" i="6"/>
  <c r="E49" i="6"/>
  <c r="F47" i="5"/>
  <c r="E48" i="5"/>
  <c r="A49" i="5"/>
  <c r="B48" i="5"/>
  <c r="H47" i="5"/>
  <c r="I47" i="5" s="1"/>
  <c r="D47" i="5"/>
  <c r="C47" i="5"/>
  <c r="G47" i="5" s="1"/>
  <c r="H48" i="4"/>
  <c r="I48" i="4" s="1"/>
  <c r="D48" i="4"/>
  <c r="C48" i="4"/>
  <c r="F48" i="4"/>
  <c r="G48" i="4"/>
  <c r="E49" i="4"/>
  <c r="A50" i="4"/>
  <c r="B49" i="4"/>
  <c r="F49" i="6" l="1"/>
  <c r="E50" i="6"/>
  <c r="A51" i="6"/>
  <c r="B50" i="6"/>
  <c r="H49" i="6"/>
  <c r="I49" i="6" s="1"/>
  <c r="D49" i="6"/>
  <c r="C49" i="6"/>
  <c r="G49" i="6" s="1"/>
  <c r="C48" i="5"/>
  <c r="H48" i="5"/>
  <c r="I48" i="5" s="1"/>
  <c r="D48" i="5"/>
  <c r="A50" i="5"/>
  <c r="B49" i="5"/>
  <c r="E49" i="5"/>
  <c r="G48" i="5"/>
  <c r="F48" i="5"/>
  <c r="A51" i="4"/>
  <c r="B50" i="4"/>
  <c r="E50" i="4"/>
  <c r="C49" i="4"/>
  <c r="G49" i="4" s="1"/>
  <c r="H49" i="4"/>
  <c r="I49" i="4" s="1"/>
  <c r="D49" i="4"/>
  <c r="F49" i="4"/>
  <c r="C50" i="6" l="1"/>
  <c r="H50" i="6"/>
  <c r="I50" i="6" s="1"/>
  <c r="D50" i="6"/>
  <c r="B51" i="6"/>
  <c r="E51" i="6"/>
  <c r="G50" i="6"/>
  <c r="F50" i="6"/>
  <c r="F49" i="5"/>
  <c r="E50" i="5"/>
  <c r="A51" i="5"/>
  <c r="B50" i="5"/>
  <c r="H49" i="5"/>
  <c r="I49" i="5" s="1"/>
  <c r="D49" i="5"/>
  <c r="C49" i="5"/>
  <c r="G49" i="5" s="1"/>
  <c r="H50" i="4"/>
  <c r="I50" i="4" s="1"/>
  <c r="D50" i="4"/>
  <c r="C50" i="4"/>
  <c r="F50" i="4"/>
  <c r="G50" i="4"/>
  <c r="E51" i="4"/>
  <c r="B51" i="4"/>
  <c r="H51" i="6" l="1"/>
  <c r="I51" i="6" s="1"/>
  <c r="D51" i="6"/>
  <c r="C51" i="6"/>
  <c r="G51" i="6" s="1"/>
  <c r="F51" i="6"/>
  <c r="B51" i="5"/>
  <c r="E51" i="5"/>
  <c r="C50" i="5"/>
  <c r="G50" i="5" s="1"/>
  <c r="H50" i="5"/>
  <c r="I50" i="5" s="1"/>
  <c r="D50" i="5"/>
  <c r="F50" i="5"/>
  <c r="C51" i="4"/>
  <c r="G51" i="4" s="1"/>
  <c r="H51" i="4"/>
  <c r="I51" i="4" s="1"/>
  <c r="D51" i="4"/>
  <c r="F51" i="4"/>
  <c r="F51" i="5" l="1"/>
  <c r="H51" i="5"/>
  <c r="I51" i="5" s="1"/>
  <c r="D51" i="5"/>
  <c r="C51" i="5"/>
  <c r="G51" i="5" s="1"/>
</calcChain>
</file>

<file path=xl/sharedStrings.xml><?xml version="1.0" encoding="utf-8"?>
<sst xmlns="http://schemas.openxmlformats.org/spreadsheetml/2006/main" count="68" uniqueCount="17">
  <si>
    <t>Función de rendimiento marginal decreciente</t>
  </si>
  <si>
    <t>Rend.Mgn</t>
  </si>
  <si>
    <t>Promedio</t>
  </si>
  <si>
    <t>Producción</t>
  </si>
  <si>
    <t>Costo de producción</t>
  </si>
  <si>
    <t>Costo Medio</t>
  </si>
  <si>
    <t>Costo marginal</t>
  </si>
  <si>
    <t>Ganancias</t>
  </si>
  <si>
    <t>Ventas</t>
  </si>
  <si>
    <t>Total</t>
  </si>
  <si>
    <t xml:space="preserve">Marginal </t>
  </si>
  <si>
    <t>Medio</t>
  </si>
  <si>
    <t>Valor</t>
  </si>
  <si>
    <t>Ingresos</t>
  </si>
  <si>
    <t>1A</t>
  </si>
  <si>
    <t>1C</t>
  </si>
  <si>
    <t>1B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</si>
</sst>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43" fontId="0" fillId="0" borderId="0" xfId="1" applyFont="1"/>
    <xf numFmtId="164" fontId="0" fillId="0" borderId="0" xfId="1" applyNumberFormat="1" applyFont="1"/>
    <xf numFmtId="0" fontId="2" fillId="2" borderId="0" xfId="0" applyFont="1" applyFill="1"/>
    <xf numFmtId="43" fontId="0" fillId="2" borderId="0" xfId="1" applyFont="1" applyFill="1"/>
    <xf numFmtId="0" fontId="0" fillId="0" borderId="0" xfId="0" applyFill="1"/>
    <xf numFmtId="0" fontId="0" fillId="0" borderId="0" xfId="0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V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'Examen 1'!$B$9</c:f>
              <c:strCache>
                <c:ptCount val="1"/>
                <c:pt idx="0">
                  <c:v>Producción</c:v>
                </c:pt>
              </c:strCache>
            </c:strRef>
          </c:tx>
          <c:marker>
            <c:symbol val="none"/>
          </c:marker>
          <c:cat>
            <c:numRef>
              <c:f>'Examen 1'!$A$10:$A$50</c:f>
              <c:numCache>
                <c:formatCode>General</c:formatCode>
                <c:ptCount val="4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</c:numCache>
            </c:numRef>
          </c:cat>
          <c:val>
            <c:numRef>
              <c:f>'Examen 1'!$B$10:$B$50</c:f>
              <c:numCache>
                <c:formatCode>_-* #,##0_-;\-* #,##0_-;_-* "-"??_-;_-@_-</c:formatCode>
                <c:ptCount val="41"/>
                <c:pt idx="0">
                  <c:v>54.8</c:v>
                </c:pt>
                <c:pt idx="1">
                  <c:v>202.4</c:v>
                </c:pt>
                <c:pt idx="2">
                  <c:v>435.6</c:v>
                </c:pt>
                <c:pt idx="3">
                  <c:v>747.2</c:v>
                </c:pt>
                <c:pt idx="4">
                  <c:v>1130</c:v>
                </c:pt>
                <c:pt idx="5">
                  <c:v>1576.8</c:v>
                </c:pt>
                <c:pt idx="6">
                  <c:v>2080.4</c:v>
                </c:pt>
                <c:pt idx="7">
                  <c:v>2633.6</c:v>
                </c:pt>
                <c:pt idx="8">
                  <c:v>3229.2</c:v>
                </c:pt>
                <c:pt idx="9">
                  <c:v>3860</c:v>
                </c:pt>
                <c:pt idx="10">
                  <c:v>4518.8</c:v>
                </c:pt>
                <c:pt idx="11">
                  <c:v>5198.3999999999996</c:v>
                </c:pt>
                <c:pt idx="12">
                  <c:v>5891.6</c:v>
                </c:pt>
                <c:pt idx="13">
                  <c:v>6591.2000000000007</c:v>
                </c:pt>
                <c:pt idx="14">
                  <c:v>7290</c:v>
                </c:pt>
                <c:pt idx="15">
                  <c:v>7980.8</c:v>
                </c:pt>
                <c:pt idx="16">
                  <c:v>8656.4000000000015</c:v>
                </c:pt>
                <c:pt idx="17">
                  <c:v>9309.6</c:v>
                </c:pt>
                <c:pt idx="18">
                  <c:v>9933.2000000000007</c:v>
                </c:pt>
                <c:pt idx="19">
                  <c:v>10520</c:v>
                </c:pt>
                <c:pt idx="20">
                  <c:v>11062.800000000001</c:v>
                </c:pt>
                <c:pt idx="21">
                  <c:v>11554.4</c:v>
                </c:pt>
                <c:pt idx="22">
                  <c:v>11987.6</c:v>
                </c:pt>
                <c:pt idx="23">
                  <c:v>12355.2</c:v>
                </c:pt>
                <c:pt idx="24">
                  <c:v>12650</c:v>
                </c:pt>
                <c:pt idx="25">
                  <c:v>12864.8</c:v>
                </c:pt>
                <c:pt idx="26">
                  <c:v>12992.400000000001</c:v>
                </c:pt>
                <c:pt idx="27">
                  <c:v>13025.600000000002</c:v>
                </c:pt>
                <c:pt idx="28">
                  <c:v>12957.2</c:v>
                </c:pt>
                <c:pt idx="29">
                  <c:v>12780</c:v>
                </c:pt>
                <c:pt idx="30">
                  <c:v>12486.800000000003</c:v>
                </c:pt>
                <c:pt idx="31">
                  <c:v>12070.400000000001</c:v>
                </c:pt>
                <c:pt idx="32">
                  <c:v>11523.599999999999</c:v>
                </c:pt>
                <c:pt idx="33">
                  <c:v>10839.200000000004</c:v>
                </c:pt>
                <c:pt idx="34">
                  <c:v>10010</c:v>
                </c:pt>
                <c:pt idx="35">
                  <c:v>9028.8000000000029</c:v>
                </c:pt>
                <c:pt idx="36">
                  <c:v>7888.4000000000015</c:v>
                </c:pt>
                <c:pt idx="37">
                  <c:v>6581.6000000000058</c:v>
                </c:pt>
                <c:pt idx="38">
                  <c:v>5101.1999999999971</c:v>
                </c:pt>
                <c:pt idx="39">
                  <c:v>3440</c:v>
                </c:pt>
                <c:pt idx="40">
                  <c:v>1590.8000000000029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'Examen 1'!$C$9</c:f>
              <c:strCache>
                <c:ptCount val="1"/>
                <c:pt idx="0">
                  <c:v>Rend.Mgn</c:v>
                </c:pt>
              </c:strCache>
            </c:strRef>
          </c:tx>
          <c:marker>
            <c:symbol val="none"/>
          </c:marker>
          <c:cat>
            <c:numRef>
              <c:f>'Examen 1'!$A$10:$A$50</c:f>
              <c:numCache>
                <c:formatCode>General</c:formatCode>
                <c:ptCount val="4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</c:numCache>
            </c:numRef>
          </c:cat>
          <c:val>
            <c:numRef>
              <c:f>'Examen 1'!$C$10:$C$50</c:f>
              <c:numCache>
                <c:formatCode>_-* #,##0_-;\-* #,##0_-;_-* "-"??_-;_-@_-</c:formatCode>
                <c:ptCount val="41"/>
                <c:pt idx="0">
                  <c:v>54.8</c:v>
                </c:pt>
                <c:pt idx="1">
                  <c:v>147.60000000000002</c:v>
                </c:pt>
                <c:pt idx="2">
                  <c:v>233.20000000000002</c:v>
                </c:pt>
                <c:pt idx="3">
                  <c:v>311.60000000000002</c:v>
                </c:pt>
                <c:pt idx="4">
                  <c:v>382.79999999999995</c:v>
                </c:pt>
                <c:pt idx="5">
                  <c:v>446.79999999999995</c:v>
                </c:pt>
                <c:pt idx="6">
                  <c:v>503.60000000000014</c:v>
                </c:pt>
                <c:pt idx="7">
                  <c:v>553.19999999999982</c:v>
                </c:pt>
                <c:pt idx="8">
                  <c:v>595.59999999999991</c:v>
                </c:pt>
                <c:pt idx="9">
                  <c:v>630.80000000000018</c:v>
                </c:pt>
                <c:pt idx="10">
                  <c:v>658.80000000000018</c:v>
                </c:pt>
                <c:pt idx="11">
                  <c:v>679.59999999999945</c:v>
                </c:pt>
                <c:pt idx="12">
                  <c:v>693.20000000000073</c:v>
                </c:pt>
                <c:pt idx="13">
                  <c:v>699.60000000000036</c:v>
                </c:pt>
                <c:pt idx="14">
                  <c:v>698.79999999999927</c:v>
                </c:pt>
                <c:pt idx="15">
                  <c:v>690.80000000000018</c:v>
                </c:pt>
                <c:pt idx="16">
                  <c:v>675.60000000000127</c:v>
                </c:pt>
                <c:pt idx="17">
                  <c:v>653.19999999999891</c:v>
                </c:pt>
                <c:pt idx="18">
                  <c:v>623.60000000000036</c:v>
                </c:pt>
                <c:pt idx="19">
                  <c:v>586.79999999999927</c:v>
                </c:pt>
                <c:pt idx="20">
                  <c:v>542.80000000000109</c:v>
                </c:pt>
                <c:pt idx="21">
                  <c:v>491.59999999999854</c:v>
                </c:pt>
                <c:pt idx="22">
                  <c:v>433.20000000000073</c:v>
                </c:pt>
                <c:pt idx="23">
                  <c:v>367.60000000000036</c:v>
                </c:pt>
                <c:pt idx="24">
                  <c:v>294.79999999999927</c:v>
                </c:pt>
                <c:pt idx="25">
                  <c:v>214.79999999999927</c:v>
                </c:pt>
                <c:pt idx="26">
                  <c:v>127.60000000000218</c:v>
                </c:pt>
                <c:pt idx="27">
                  <c:v>33.200000000000728</c:v>
                </c:pt>
                <c:pt idx="28">
                  <c:v>-68.400000000001455</c:v>
                </c:pt>
                <c:pt idx="29">
                  <c:v>-177.20000000000073</c:v>
                </c:pt>
                <c:pt idx="30">
                  <c:v>-293.19999999999709</c:v>
                </c:pt>
                <c:pt idx="31">
                  <c:v>-416.40000000000146</c:v>
                </c:pt>
                <c:pt idx="32">
                  <c:v>-546.80000000000291</c:v>
                </c:pt>
                <c:pt idx="33">
                  <c:v>-684.39999999999418</c:v>
                </c:pt>
                <c:pt idx="34">
                  <c:v>-829.20000000000437</c:v>
                </c:pt>
                <c:pt idx="35">
                  <c:v>-981.19999999999709</c:v>
                </c:pt>
                <c:pt idx="36">
                  <c:v>-1140.4000000000015</c:v>
                </c:pt>
                <c:pt idx="37">
                  <c:v>-1306.7999999999956</c:v>
                </c:pt>
                <c:pt idx="38">
                  <c:v>-1480.4000000000087</c:v>
                </c:pt>
                <c:pt idx="39">
                  <c:v>-1661.1999999999971</c:v>
                </c:pt>
                <c:pt idx="40">
                  <c:v>-1849.1999999999971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'Examen 1'!$D$9</c:f>
              <c:strCache>
                <c:ptCount val="1"/>
                <c:pt idx="0">
                  <c:v>Promedio</c:v>
                </c:pt>
              </c:strCache>
            </c:strRef>
          </c:tx>
          <c:marker>
            <c:symbol val="none"/>
          </c:marker>
          <c:cat>
            <c:numRef>
              <c:f>'Examen 1'!$A$10:$A$50</c:f>
              <c:numCache>
                <c:formatCode>General</c:formatCode>
                <c:ptCount val="4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</c:numCache>
            </c:numRef>
          </c:cat>
          <c:val>
            <c:numRef>
              <c:f>'Examen 1'!$D$10:$D$50</c:f>
              <c:numCache>
                <c:formatCode>_(* #,##0.00_);_(* \(#,##0.00\);_(* "-"??_);_(@_)</c:formatCode>
                <c:ptCount val="41"/>
                <c:pt idx="0">
                  <c:v>54.8</c:v>
                </c:pt>
                <c:pt idx="1">
                  <c:v>101.2</c:v>
                </c:pt>
                <c:pt idx="2">
                  <c:v>145.20000000000002</c:v>
                </c:pt>
                <c:pt idx="3">
                  <c:v>186.8</c:v>
                </c:pt>
                <c:pt idx="4">
                  <c:v>226</c:v>
                </c:pt>
                <c:pt idx="5">
                  <c:v>262.8</c:v>
                </c:pt>
                <c:pt idx="6">
                  <c:v>297.2</c:v>
                </c:pt>
                <c:pt idx="7">
                  <c:v>329.2</c:v>
                </c:pt>
                <c:pt idx="8">
                  <c:v>358.79999999999995</c:v>
                </c:pt>
                <c:pt idx="9">
                  <c:v>386</c:v>
                </c:pt>
                <c:pt idx="10">
                  <c:v>410.8</c:v>
                </c:pt>
                <c:pt idx="11">
                  <c:v>433.2</c:v>
                </c:pt>
                <c:pt idx="12">
                  <c:v>453.20000000000005</c:v>
                </c:pt>
                <c:pt idx="13">
                  <c:v>470.80000000000007</c:v>
                </c:pt>
                <c:pt idx="14">
                  <c:v>486</c:v>
                </c:pt>
                <c:pt idx="15">
                  <c:v>498.8</c:v>
                </c:pt>
                <c:pt idx="16">
                  <c:v>509.2000000000001</c:v>
                </c:pt>
                <c:pt idx="17">
                  <c:v>517.20000000000005</c:v>
                </c:pt>
                <c:pt idx="18">
                  <c:v>522.80000000000007</c:v>
                </c:pt>
                <c:pt idx="19">
                  <c:v>526</c:v>
                </c:pt>
                <c:pt idx="20">
                  <c:v>526.80000000000007</c:v>
                </c:pt>
                <c:pt idx="21">
                  <c:v>525.19999999999993</c:v>
                </c:pt>
                <c:pt idx="22">
                  <c:v>521.20000000000005</c:v>
                </c:pt>
                <c:pt idx="23">
                  <c:v>514.80000000000007</c:v>
                </c:pt>
                <c:pt idx="24">
                  <c:v>506</c:v>
                </c:pt>
                <c:pt idx="25">
                  <c:v>494.79999999999995</c:v>
                </c:pt>
                <c:pt idx="26">
                  <c:v>481.20000000000005</c:v>
                </c:pt>
                <c:pt idx="27">
                  <c:v>465.2000000000001</c:v>
                </c:pt>
                <c:pt idx="28">
                  <c:v>446.8</c:v>
                </c:pt>
                <c:pt idx="29">
                  <c:v>426</c:v>
                </c:pt>
                <c:pt idx="30">
                  <c:v>402.80000000000007</c:v>
                </c:pt>
                <c:pt idx="31">
                  <c:v>377.20000000000005</c:v>
                </c:pt>
                <c:pt idx="32">
                  <c:v>349.19999999999993</c:v>
                </c:pt>
                <c:pt idx="33">
                  <c:v>318.80000000000013</c:v>
                </c:pt>
                <c:pt idx="34">
                  <c:v>286</c:v>
                </c:pt>
                <c:pt idx="35">
                  <c:v>250.80000000000007</c:v>
                </c:pt>
                <c:pt idx="36">
                  <c:v>213.20000000000005</c:v>
                </c:pt>
                <c:pt idx="37">
                  <c:v>173.20000000000016</c:v>
                </c:pt>
                <c:pt idx="38">
                  <c:v>130.79999999999993</c:v>
                </c:pt>
                <c:pt idx="39">
                  <c:v>86</c:v>
                </c:pt>
                <c:pt idx="40">
                  <c:v>38.800000000000068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041600"/>
        <c:axId val="96051584"/>
      </c:lineChart>
      <c:catAx>
        <c:axId val="960416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96051584"/>
        <c:crosses val="autoZero"/>
        <c:auto val="1"/>
        <c:lblAlgn val="ctr"/>
        <c:lblOffset val="100"/>
        <c:noMultiLvlLbl val="0"/>
      </c:catAx>
      <c:valAx>
        <c:axId val="96051584"/>
        <c:scaling>
          <c:orientation val="minMax"/>
        </c:scaling>
        <c:delete val="0"/>
        <c:axPos val="l"/>
        <c:majorGridlines/>
        <c:numFmt formatCode="_-* #,##0_-;\-* #,##0_-;_-* &quot;-&quot;??_-;_-@_-" sourceLinked="1"/>
        <c:majorTickMark val="out"/>
        <c:minorTickMark val="none"/>
        <c:tickLblPos val="nextTo"/>
        <c:crossAx val="9604160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V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'Examen 1'!$B$9</c:f>
              <c:strCache>
                <c:ptCount val="1"/>
                <c:pt idx="0">
                  <c:v>Producción</c:v>
                </c:pt>
              </c:strCache>
            </c:strRef>
          </c:tx>
          <c:marker>
            <c:symbol val="none"/>
          </c:marker>
          <c:cat>
            <c:numRef>
              <c:f>'Examen 1'!$A$10:$A$50</c:f>
              <c:numCache>
                <c:formatCode>General</c:formatCode>
                <c:ptCount val="4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</c:numCache>
            </c:numRef>
          </c:cat>
          <c:val>
            <c:numRef>
              <c:f>'Examen 1'!$B$10:$B$50</c:f>
              <c:numCache>
                <c:formatCode>_-* #,##0_-;\-* #,##0_-;_-* "-"??_-;_-@_-</c:formatCode>
                <c:ptCount val="41"/>
                <c:pt idx="0">
                  <c:v>54.8</c:v>
                </c:pt>
                <c:pt idx="1">
                  <c:v>202.4</c:v>
                </c:pt>
                <c:pt idx="2">
                  <c:v>435.6</c:v>
                </c:pt>
                <c:pt idx="3">
                  <c:v>747.2</c:v>
                </c:pt>
                <c:pt idx="4">
                  <c:v>1130</c:v>
                </c:pt>
                <c:pt idx="5">
                  <c:v>1576.8</c:v>
                </c:pt>
                <c:pt idx="6">
                  <c:v>2080.4</c:v>
                </c:pt>
                <c:pt idx="7">
                  <c:v>2633.6</c:v>
                </c:pt>
                <c:pt idx="8">
                  <c:v>3229.2</c:v>
                </c:pt>
                <c:pt idx="9">
                  <c:v>3860</c:v>
                </c:pt>
                <c:pt idx="10">
                  <c:v>4518.8</c:v>
                </c:pt>
                <c:pt idx="11">
                  <c:v>5198.3999999999996</c:v>
                </c:pt>
                <c:pt idx="12">
                  <c:v>5891.6</c:v>
                </c:pt>
                <c:pt idx="13">
                  <c:v>6591.2000000000007</c:v>
                </c:pt>
                <c:pt idx="14">
                  <c:v>7290</c:v>
                </c:pt>
                <c:pt idx="15">
                  <c:v>7980.8</c:v>
                </c:pt>
                <c:pt idx="16">
                  <c:v>8656.4000000000015</c:v>
                </c:pt>
                <c:pt idx="17">
                  <c:v>9309.6</c:v>
                </c:pt>
                <c:pt idx="18">
                  <c:v>9933.2000000000007</c:v>
                </c:pt>
                <c:pt idx="19">
                  <c:v>10520</c:v>
                </c:pt>
                <c:pt idx="20">
                  <c:v>11062.800000000001</c:v>
                </c:pt>
                <c:pt idx="21">
                  <c:v>11554.4</c:v>
                </c:pt>
                <c:pt idx="22">
                  <c:v>11987.6</c:v>
                </c:pt>
                <c:pt idx="23">
                  <c:v>12355.2</c:v>
                </c:pt>
                <c:pt idx="24">
                  <c:v>12650</c:v>
                </c:pt>
                <c:pt idx="25">
                  <c:v>12864.8</c:v>
                </c:pt>
                <c:pt idx="26">
                  <c:v>12992.400000000001</c:v>
                </c:pt>
                <c:pt idx="27">
                  <c:v>13025.600000000002</c:v>
                </c:pt>
                <c:pt idx="28">
                  <c:v>12957.2</c:v>
                </c:pt>
                <c:pt idx="29">
                  <c:v>12780</c:v>
                </c:pt>
                <c:pt idx="30">
                  <c:v>12486.800000000003</c:v>
                </c:pt>
                <c:pt idx="31">
                  <c:v>12070.400000000001</c:v>
                </c:pt>
                <c:pt idx="32">
                  <c:v>11523.599999999999</c:v>
                </c:pt>
                <c:pt idx="33">
                  <c:v>10839.200000000004</c:v>
                </c:pt>
                <c:pt idx="34">
                  <c:v>10010</c:v>
                </c:pt>
                <c:pt idx="35">
                  <c:v>9028.8000000000029</c:v>
                </c:pt>
                <c:pt idx="36">
                  <c:v>7888.4000000000015</c:v>
                </c:pt>
                <c:pt idx="37">
                  <c:v>6581.6000000000058</c:v>
                </c:pt>
                <c:pt idx="38">
                  <c:v>5101.1999999999971</c:v>
                </c:pt>
                <c:pt idx="39">
                  <c:v>3440</c:v>
                </c:pt>
                <c:pt idx="40">
                  <c:v>1590.8000000000029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'Examen 1'!$C$9</c:f>
              <c:strCache>
                <c:ptCount val="1"/>
                <c:pt idx="0">
                  <c:v>Rend.Mgn</c:v>
                </c:pt>
              </c:strCache>
            </c:strRef>
          </c:tx>
          <c:marker>
            <c:symbol val="none"/>
          </c:marker>
          <c:cat>
            <c:numRef>
              <c:f>'Examen 1'!$A$10:$A$50</c:f>
              <c:numCache>
                <c:formatCode>General</c:formatCode>
                <c:ptCount val="4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</c:numCache>
            </c:numRef>
          </c:cat>
          <c:val>
            <c:numRef>
              <c:f>'Examen 1'!$C$10:$C$50</c:f>
              <c:numCache>
                <c:formatCode>_-* #,##0_-;\-* #,##0_-;_-* "-"??_-;_-@_-</c:formatCode>
                <c:ptCount val="41"/>
                <c:pt idx="0">
                  <c:v>54.8</c:v>
                </c:pt>
                <c:pt idx="1">
                  <c:v>147.60000000000002</c:v>
                </c:pt>
                <c:pt idx="2">
                  <c:v>233.20000000000002</c:v>
                </c:pt>
                <c:pt idx="3">
                  <c:v>311.60000000000002</c:v>
                </c:pt>
                <c:pt idx="4">
                  <c:v>382.79999999999995</c:v>
                </c:pt>
                <c:pt idx="5">
                  <c:v>446.79999999999995</c:v>
                </c:pt>
                <c:pt idx="6">
                  <c:v>503.60000000000014</c:v>
                </c:pt>
                <c:pt idx="7">
                  <c:v>553.19999999999982</c:v>
                </c:pt>
                <c:pt idx="8">
                  <c:v>595.59999999999991</c:v>
                </c:pt>
                <c:pt idx="9">
                  <c:v>630.80000000000018</c:v>
                </c:pt>
                <c:pt idx="10">
                  <c:v>658.80000000000018</c:v>
                </c:pt>
                <c:pt idx="11">
                  <c:v>679.59999999999945</c:v>
                </c:pt>
                <c:pt idx="12">
                  <c:v>693.20000000000073</c:v>
                </c:pt>
                <c:pt idx="13">
                  <c:v>699.60000000000036</c:v>
                </c:pt>
                <c:pt idx="14">
                  <c:v>698.79999999999927</c:v>
                </c:pt>
                <c:pt idx="15">
                  <c:v>690.80000000000018</c:v>
                </c:pt>
                <c:pt idx="16">
                  <c:v>675.60000000000127</c:v>
                </c:pt>
                <c:pt idx="17">
                  <c:v>653.19999999999891</c:v>
                </c:pt>
                <c:pt idx="18">
                  <c:v>623.60000000000036</c:v>
                </c:pt>
                <c:pt idx="19">
                  <c:v>586.79999999999927</c:v>
                </c:pt>
                <c:pt idx="20">
                  <c:v>542.80000000000109</c:v>
                </c:pt>
                <c:pt idx="21">
                  <c:v>491.59999999999854</c:v>
                </c:pt>
                <c:pt idx="22">
                  <c:v>433.20000000000073</c:v>
                </c:pt>
                <c:pt idx="23">
                  <c:v>367.60000000000036</c:v>
                </c:pt>
                <c:pt idx="24">
                  <c:v>294.79999999999927</c:v>
                </c:pt>
                <c:pt idx="25">
                  <c:v>214.79999999999927</c:v>
                </c:pt>
                <c:pt idx="26">
                  <c:v>127.60000000000218</c:v>
                </c:pt>
                <c:pt idx="27">
                  <c:v>33.200000000000728</c:v>
                </c:pt>
                <c:pt idx="28">
                  <c:v>-68.400000000001455</c:v>
                </c:pt>
                <c:pt idx="29">
                  <c:v>-177.20000000000073</c:v>
                </c:pt>
                <c:pt idx="30">
                  <c:v>-293.19999999999709</c:v>
                </c:pt>
                <c:pt idx="31">
                  <c:v>-416.40000000000146</c:v>
                </c:pt>
                <c:pt idx="32">
                  <c:v>-546.80000000000291</c:v>
                </c:pt>
                <c:pt idx="33">
                  <c:v>-684.39999999999418</c:v>
                </c:pt>
                <c:pt idx="34">
                  <c:v>-829.20000000000437</c:v>
                </c:pt>
                <c:pt idx="35">
                  <c:v>-981.19999999999709</c:v>
                </c:pt>
                <c:pt idx="36">
                  <c:v>-1140.4000000000015</c:v>
                </c:pt>
                <c:pt idx="37">
                  <c:v>-1306.7999999999956</c:v>
                </c:pt>
                <c:pt idx="38">
                  <c:v>-1480.4000000000087</c:v>
                </c:pt>
                <c:pt idx="39">
                  <c:v>-1661.1999999999971</c:v>
                </c:pt>
                <c:pt idx="40">
                  <c:v>-1849.1999999999971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'Examen 1'!$D$9</c:f>
              <c:strCache>
                <c:ptCount val="1"/>
                <c:pt idx="0">
                  <c:v>Promedio</c:v>
                </c:pt>
              </c:strCache>
            </c:strRef>
          </c:tx>
          <c:marker>
            <c:symbol val="none"/>
          </c:marker>
          <c:cat>
            <c:numRef>
              <c:f>'Examen 1'!$A$10:$A$50</c:f>
              <c:numCache>
                <c:formatCode>General</c:formatCode>
                <c:ptCount val="4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</c:numCache>
            </c:numRef>
          </c:cat>
          <c:val>
            <c:numRef>
              <c:f>'Examen 1'!$D$10:$D$50</c:f>
              <c:numCache>
                <c:formatCode>_(* #,##0.00_);_(* \(#,##0.00\);_(* "-"??_);_(@_)</c:formatCode>
                <c:ptCount val="41"/>
                <c:pt idx="0">
                  <c:v>54.8</c:v>
                </c:pt>
                <c:pt idx="1">
                  <c:v>101.2</c:v>
                </c:pt>
                <c:pt idx="2">
                  <c:v>145.20000000000002</c:v>
                </c:pt>
                <c:pt idx="3">
                  <c:v>186.8</c:v>
                </c:pt>
                <c:pt idx="4">
                  <c:v>226</c:v>
                </c:pt>
                <c:pt idx="5">
                  <c:v>262.8</c:v>
                </c:pt>
                <c:pt idx="6">
                  <c:v>297.2</c:v>
                </c:pt>
                <c:pt idx="7">
                  <c:v>329.2</c:v>
                </c:pt>
                <c:pt idx="8">
                  <c:v>358.79999999999995</c:v>
                </c:pt>
                <c:pt idx="9">
                  <c:v>386</c:v>
                </c:pt>
                <c:pt idx="10">
                  <c:v>410.8</c:v>
                </c:pt>
                <c:pt idx="11">
                  <c:v>433.2</c:v>
                </c:pt>
                <c:pt idx="12">
                  <c:v>453.20000000000005</c:v>
                </c:pt>
                <c:pt idx="13">
                  <c:v>470.80000000000007</c:v>
                </c:pt>
                <c:pt idx="14">
                  <c:v>486</c:v>
                </c:pt>
                <c:pt idx="15">
                  <c:v>498.8</c:v>
                </c:pt>
                <c:pt idx="16">
                  <c:v>509.2000000000001</c:v>
                </c:pt>
                <c:pt idx="17">
                  <c:v>517.20000000000005</c:v>
                </c:pt>
                <c:pt idx="18">
                  <c:v>522.80000000000007</c:v>
                </c:pt>
                <c:pt idx="19">
                  <c:v>526</c:v>
                </c:pt>
                <c:pt idx="20">
                  <c:v>526.80000000000007</c:v>
                </c:pt>
                <c:pt idx="21">
                  <c:v>525.19999999999993</c:v>
                </c:pt>
                <c:pt idx="22">
                  <c:v>521.20000000000005</c:v>
                </c:pt>
                <c:pt idx="23">
                  <c:v>514.80000000000007</c:v>
                </c:pt>
                <c:pt idx="24">
                  <c:v>506</c:v>
                </c:pt>
                <c:pt idx="25">
                  <c:v>494.79999999999995</c:v>
                </c:pt>
                <c:pt idx="26">
                  <c:v>481.20000000000005</c:v>
                </c:pt>
                <c:pt idx="27">
                  <c:v>465.2000000000001</c:v>
                </c:pt>
                <c:pt idx="28">
                  <c:v>446.8</c:v>
                </c:pt>
                <c:pt idx="29">
                  <c:v>426</c:v>
                </c:pt>
                <c:pt idx="30">
                  <c:v>402.80000000000007</c:v>
                </c:pt>
                <c:pt idx="31">
                  <c:v>377.20000000000005</c:v>
                </c:pt>
                <c:pt idx="32">
                  <c:v>349.19999999999993</c:v>
                </c:pt>
                <c:pt idx="33">
                  <c:v>318.80000000000013</c:v>
                </c:pt>
                <c:pt idx="34">
                  <c:v>286</c:v>
                </c:pt>
                <c:pt idx="35">
                  <c:v>250.80000000000007</c:v>
                </c:pt>
                <c:pt idx="36">
                  <c:v>213.20000000000005</c:v>
                </c:pt>
                <c:pt idx="37">
                  <c:v>173.20000000000016</c:v>
                </c:pt>
                <c:pt idx="38">
                  <c:v>130.79999999999993</c:v>
                </c:pt>
                <c:pt idx="39">
                  <c:v>86</c:v>
                </c:pt>
                <c:pt idx="40">
                  <c:v>38.800000000000068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293376"/>
        <c:axId val="46294912"/>
      </c:lineChart>
      <c:catAx>
        <c:axId val="462933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6294912"/>
        <c:crosses val="autoZero"/>
        <c:auto val="1"/>
        <c:lblAlgn val="ctr"/>
        <c:lblOffset val="100"/>
        <c:noMultiLvlLbl val="0"/>
      </c:catAx>
      <c:valAx>
        <c:axId val="46294912"/>
        <c:scaling>
          <c:orientation val="minMax"/>
        </c:scaling>
        <c:delete val="0"/>
        <c:axPos val="l"/>
        <c:majorGridlines/>
        <c:numFmt formatCode="_-* #,##0_-;\-* #,##0_-;_-* &quot;-&quot;??_-;_-@_-" sourceLinked="1"/>
        <c:majorTickMark val="out"/>
        <c:minorTickMark val="none"/>
        <c:tickLblPos val="nextTo"/>
        <c:crossAx val="4629337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V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'Examen 1'!$B$9</c:f>
              <c:strCache>
                <c:ptCount val="1"/>
                <c:pt idx="0">
                  <c:v>Producción</c:v>
                </c:pt>
              </c:strCache>
            </c:strRef>
          </c:tx>
          <c:marker>
            <c:symbol val="none"/>
          </c:marker>
          <c:cat>
            <c:numRef>
              <c:f>'Examen 1'!$A$10:$A$50</c:f>
              <c:numCache>
                <c:formatCode>General</c:formatCode>
                <c:ptCount val="4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</c:numCache>
            </c:numRef>
          </c:cat>
          <c:val>
            <c:numRef>
              <c:f>'Examen 1'!$B$10:$B$50</c:f>
              <c:numCache>
                <c:formatCode>_-* #,##0_-;\-* #,##0_-;_-* "-"??_-;_-@_-</c:formatCode>
                <c:ptCount val="41"/>
                <c:pt idx="0">
                  <c:v>54.8</c:v>
                </c:pt>
                <c:pt idx="1">
                  <c:v>202.4</c:v>
                </c:pt>
                <c:pt idx="2">
                  <c:v>435.6</c:v>
                </c:pt>
                <c:pt idx="3">
                  <c:v>747.2</c:v>
                </c:pt>
                <c:pt idx="4">
                  <c:v>1130</c:v>
                </c:pt>
                <c:pt idx="5">
                  <c:v>1576.8</c:v>
                </c:pt>
                <c:pt idx="6">
                  <c:v>2080.4</c:v>
                </c:pt>
                <c:pt idx="7">
                  <c:v>2633.6</c:v>
                </c:pt>
                <c:pt idx="8">
                  <c:v>3229.2</c:v>
                </c:pt>
                <c:pt idx="9">
                  <c:v>3860</c:v>
                </c:pt>
                <c:pt idx="10">
                  <c:v>4518.8</c:v>
                </c:pt>
                <c:pt idx="11">
                  <c:v>5198.3999999999996</c:v>
                </c:pt>
                <c:pt idx="12">
                  <c:v>5891.6</c:v>
                </c:pt>
                <c:pt idx="13">
                  <c:v>6591.2000000000007</c:v>
                </c:pt>
                <c:pt idx="14">
                  <c:v>7290</c:v>
                </c:pt>
                <c:pt idx="15">
                  <c:v>7980.8</c:v>
                </c:pt>
                <c:pt idx="16">
                  <c:v>8656.4000000000015</c:v>
                </c:pt>
                <c:pt idx="17">
                  <c:v>9309.6</c:v>
                </c:pt>
                <c:pt idx="18">
                  <c:v>9933.2000000000007</c:v>
                </c:pt>
                <c:pt idx="19">
                  <c:v>10520</c:v>
                </c:pt>
                <c:pt idx="20">
                  <c:v>11062.800000000001</c:v>
                </c:pt>
                <c:pt idx="21">
                  <c:v>11554.4</c:v>
                </c:pt>
                <c:pt idx="22">
                  <c:v>11987.6</c:v>
                </c:pt>
                <c:pt idx="23">
                  <c:v>12355.2</c:v>
                </c:pt>
                <c:pt idx="24">
                  <c:v>12650</c:v>
                </c:pt>
                <c:pt idx="25">
                  <c:v>12864.8</c:v>
                </c:pt>
                <c:pt idx="26">
                  <c:v>12992.400000000001</c:v>
                </c:pt>
                <c:pt idx="27">
                  <c:v>13025.600000000002</c:v>
                </c:pt>
                <c:pt idx="28">
                  <c:v>12957.2</c:v>
                </c:pt>
                <c:pt idx="29">
                  <c:v>12780</c:v>
                </c:pt>
                <c:pt idx="30">
                  <c:v>12486.800000000003</c:v>
                </c:pt>
                <c:pt idx="31">
                  <c:v>12070.400000000001</c:v>
                </c:pt>
                <c:pt idx="32">
                  <c:v>11523.599999999999</c:v>
                </c:pt>
                <c:pt idx="33">
                  <c:v>10839.200000000004</c:v>
                </c:pt>
                <c:pt idx="34">
                  <c:v>10010</c:v>
                </c:pt>
                <c:pt idx="35">
                  <c:v>9028.8000000000029</c:v>
                </c:pt>
                <c:pt idx="36">
                  <c:v>7888.4000000000015</c:v>
                </c:pt>
                <c:pt idx="37">
                  <c:v>6581.6000000000058</c:v>
                </c:pt>
                <c:pt idx="38">
                  <c:v>5101.1999999999971</c:v>
                </c:pt>
                <c:pt idx="39">
                  <c:v>3440</c:v>
                </c:pt>
                <c:pt idx="40">
                  <c:v>1590.8000000000029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'Examen 1'!$C$9</c:f>
              <c:strCache>
                <c:ptCount val="1"/>
                <c:pt idx="0">
                  <c:v>Rend.Mgn</c:v>
                </c:pt>
              </c:strCache>
            </c:strRef>
          </c:tx>
          <c:marker>
            <c:symbol val="none"/>
          </c:marker>
          <c:cat>
            <c:numRef>
              <c:f>'Examen 1'!$A$10:$A$50</c:f>
              <c:numCache>
                <c:formatCode>General</c:formatCode>
                <c:ptCount val="4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</c:numCache>
            </c:numRef>
          </c:cat>
          <c:val>
            <c:numRef>
              <c:f>'Examen 1'!$C$10:$C$50</c:f>
              <c:numCache>
                <c:formatCode>_-* #,##0_-;\-* #,##0_-;_-* "-"??_-;_-@_-</c:formatCode>
                <c:ptCount val="41"/>
                <c:pt idx="0">
                  <c:v>54.8</c:v>
                </c:pt>
                <c:pt idx="1">
                  <c:v>147.60000000000002</c:v>
                </c:pt>
                <c:pt idx="2">
                  <c:v>233.20000000000002</c:v>
                </c:pt>
                <c:pt idx="3">
                  <c:v>311.60000000000002</c:v>
                </c:pt>
                <c:pt idx="4">
                  <c:v>382.79999999999995</c:v>
                </c:pt>
                <c:pt idx="5">
                  <c:v>446.79999999999995</c:v>
                </c:pt>
                <c:pt idx="6">
                  <c:v>503.60000000000014</c:v>
                </c:pt>
                <c:pt idx="7">
                  <c:v>553.19999999999982</c:v>
                </c:pt>
                <c:pt idx="8">
                  <c:v>595.59999999999991</c:v>
                </c:pt>
                <c:pt idx="9">
                  <c:v>630.80000000000018</c:v>
                </c:pt>
                <c:pt idx="10">
                  <c:v>658.80000000000018</c:v>
                </c:pt>
                <c:pt idx="11">
                  <c:v>679.59999999999945</c:v>
                </c:pt>
                <c:pt idx="12">
                  <c:v>693.20000000000073</c:v>
                </c:pt>
                <c:pt idx="13">
                  <c:v>699.60000000000036</c:v>
                </c:pt>
                <c:pt idx="14">
                  <c:v>698.79999999999927</c:v>
                </c:pt>
                <c:pt idx="15">
                  <c:v>690.80000000000018</c:v>
                </c:pt>
                <c:pt idx="16">
                  <c:v>675.60000000000127</c:v>
                </c:pt>
                <c:pt idx="17">
                  <c:v>653.19999999999891</c:v>
                </c:pt>
                <c:pt idx="18">
                  <c:v>623.60000000000036</c:v>
                </c:pt>
                <c:pt idx="19">
                  <c:v>586.79999999999927</c:v>
                </c:pt>
                <c:pt idx="20">
                  <c:v>542.80000000000109</c:v>
                </c:pt>
                <c:pt idx="21">
                  <c:v>491.59999999999854</c:v>
                </c:pt>
                <c:pt idx="22">
                  <c:v>433.20000000000073</c:v>
                </c:pt>
                <c:pt idx="23">
                  <c:v>367.60000000000036</c:v>
                </c:pt>
                <c:pt idx="24">
                  <c:v>294.79999999999927</c:v>
                </c:pt>
                <c:pt idx="25">
                  <c:v>214.79999999999927</c:v>
                </c:pt>
                <c:pt idx="26">
                  <c:v>127.60000000000218</c:v>
                </c:pt>
                <c:pt idx="27">
                  <c:v>33.200000000000728</c:v>
                </c:pt>
                <c:pt idx="28">
                  <c:v>-68.400000000001455</c:v>
                </c:pt>
                <c:pt idx="29">
                  <c:v>-177.20000000000073</c:v>
                </c:pt>
                <c:pt idx="30">
                  <c:v>-293.19999999999709</c:v>
                </c:pt>
                <c:pt idx="31">
                  <c:v>-416.40000000000146</c:v>
                </c:pt>
                <c:pt idx="32">
                  <c:v>-546.80000000000291</c:v>
                </c:pt>
                <c:pt idx="33">
                  <c:v>-684.39999999999418</c:v>
                </c:pt>
                <c:pt idx="34">
                  <c:v>-829.20000000000437</c:v>
                </c:pt>
                <c:pt idx="35">
                  <c:v>-981.19999999999709</c:v>
                </c:pt>
                <c:pt idx="36">
                  <c:v>-1140.4000000000015</c:v>
                </c:pt>
                <c:pt idx="37">
                  <c:v>-1306.7999999999956</c:v>
                </c:pt>
                <c:pt idx="38">
                  <c:v>-1480.4000000000087</c:v>
                </c:pt>
                <c:pt idx="39">
                  <c:v>-1661.1999999999971</c:v>
                </c:pt>
                <c:pt idx="40">
                  <c:v>-1849.1999999999971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'Examen 1'!$D$9</c:f>
              <c:strCache>
                <c:ptCount val="1"/>
                <c:pt idx="0">
                  <c:v>Promedio</c:v>
                </c:pt>
              </c:strCache>
            </c:strRef>
          </c:tx>
          <c:marker>
            <c:symbol val="none"/>
          </c:marker>
          <c:cat>
            <c:numRef>
              <c:f>'Examen 1'!$A$10:$A$50</c:f>
              <c:numCache>
                <c:formatCode>General</c:formatCode>
                <c:ptCount val="4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</c:numCache>
            </c:numRef>
          </c:cat>
          <c:val>
            <c:numRef>
              <c:f>'Examen 1'!$D$10:$D$50</c:f>
              <c:numCache>
                <c:formatCode>_(* #,##0.00_);_(* \(#,##0.00\);_(* "-"??_);_(@_)</c:formatCode>
                <c:ptCount val="41"/>
                <c:pt idx="0">
                  <c:v>54.8</c:v>
                </c:pt>
                <c:pt idx="1">
                  <c:v>101.2</c:v>
                </c:pt>
                <c:pt idx="2">
                  <c:v>145.20000000000002</c:v>
                </c:pt>
                <c:pt idx="3">
                  <c:v>186.8</c:v>
                </c:pt>
                <c:pt idx="4">
                  <c:v>226</c:v>
                </c:pt>
                <c:pt idx="5">
                  <c:v>262.8</c:v>
                </c:pt>
                <c:pt idx="6">
                  <c:v>297.2</c:v>
                </c:pt>
                <c:pt idx="7">
                  <c:v>329.2</c:v>
                </c:pt>
                <c:pt idx="8">
                  <c:v>358.79999999999995</c:v>
                </c:pt>
                <c:pt idx="9">
                  <c:v>386</c:v>
                </c:pt>
                <c:pt idx="10">
                  <c:v>410.8</c:v>
                </c:pt>
                <c:pt idx="11">
                  <c:v>433.2</c:v>
                </c:pt>
                <c:pt idx="12">
                  <c:v>453.20000000000005</c:v>
                </c:pt>
                <c:pt idx="13">
                  <c:v>470.80000000000007</c:v>
                </c:pt>
                <c:pt idx="14">
                  <c:v>486</c:v>
                </c:pt>
                <c:pt idx="15">
                  <c:v>498.8</c:v>
                </c:pt>
                <c:pt idx="16">
                  <c:v>509.2000000000001</c:v>
                </c:pt>
                <c:pt idx="17">
                  <c:v>517.20000000000005</c:v>
                </c:pt>
                <c:pt idx="18">
                  <c:v>522.80000000000007</c:v>
                </c:pt>
                <c:pt idx="19">
                  <c:v>526</c:v>
                </c:pt>
                <c:pt idx="20">
                  <c:v>526.80000000000007</c:v>
                </c:pt>
                <c:pt idx="21">
                  <c:v>525.19999999999993</c:v>
                </c:pt>
                <c:pt idx="22">
                  <c:v>521.20000000000005</c:v>
                </c:pt>
                <c:pt idx="23">
                  <c:v>514.80000000000007</c:v>
                </c:pt>
                <c:pt idx="24">
                  <c:v>506</c:v>
                </c:pt>
                <c:pt idx="25">
                  <c:v>494.79999999999995</c:v>
                </c:pt>
                <c:pt idx="26">
                  <c:v>481.20000000000005</c:v>
                </c:pt>
                <c:pt idx="27">
                  <c:v>465.2000000000001</c:v>
                </c:pt>
                <c:pt idx="28">
                  <c:v>446.8</c:v>
                </c:pt>
                <c:pt idx="29">
                  <c:v>426</c:v>
                </c:pt>
                <c:pt idx="30">
                  <c:v>402.80000000000007</c:v>
                </c:pt>
                <c:pt idx="31">
                  <c:v>377.20000000000005</c:v>
                </c:pt>
                <c:pt idx="32">
                  <c:v>349.19999999999993</c:v>
                </c:pt>
                <c:pt idx="33">
                  <c:v>318.80000000000013</c:v>
                </c:pt>
                <c:pt idx="34">
                  <c:v>286</c:v>
                </c:pt>
                <c:pt idx="35">
                  <c:v>250.80000000000007</c:v>
                </c:pt>
                <c:pt idx="36">
                  <c:v>213.20000000000005</c:v>
                </c:pt>
                <c:pt idx="37">
                  <c:v>173.20000000000016</c:v>
                </c:pt>
                <c:pt idx="38">
                  <c:v>130.79999999999993</c:v>
                </c:pt>
                <c:pt idx="39">
                  <c:v>86</c:v>
                </c:pt>
                <c:pt idx="40">
                  <c:v>38.800000000000068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618496"/>
        <c:axId val="46620032"/>
      </c:lineChart>
      <c:catAx>
        <c:axId val="46618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6620032"/>
        <c:crosses val="autoZero"/>
        <c:auto val="1"/>
        <c:lblAlgn val="ctr"/>
        <c:lblOffset val="100"/>
        <c:noMultiLvlLbl val="0"/>
      </c:catAx>
      <c:valAx>
        <c:axId val="46620032"/>
        <c:scaling>
          <c:orientation val="minMax"/>
        </c:scaling>
        <c:delete val="0"/>
        <c:axPos val="l"/>
        <c:majorGridlines/>
        <c:numFmt formatCode="_-* #,##0_-;\-* #,##0_-;_-* &quot;-&quot;??_-;_-@_-" sourceLinked="1"/>
        <c:majorTickMark val="out"/>
        <c:minorTickMark val="none"/>
        <c:tickLblPos val="nextTo"/>
        <c:crossAx val="4661849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V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'Examen 1'!$B$9</c:f>
              <c:strCache>
                <c:ptCount val="1"/>
                <c:pt idx="0">
                  <c:v>Producción</c:v>
                </c:pt>
              </c:strCache>
            </c:strRef>
          </c:tx>
          <c:marker>
            <c:symbol val="none"/>
          </c:marker>
          <c:cat>
            <c:numRef>
              <c:f>'Examen 1'!$A$10:$A$50</c:f>
              <c:numCache>
                <c:formatCode>General</c:formatCode>
                <c:ptCount val="4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</c:numCache>
            </c:numRef>
          </c:cat>
          <c:val>
            <c:numRef>
              <c:f>'Examen 1'!$B$10:$B$50</c:f>
              <c:numCache>
                <c:formatCode>_-* #,##0_-;\-* #,##0_-;_-* "-"??_-;_-@_-</c:formatCode>
                <c:ptCount val="41"/>
                <c:pt idx="0">
                  <c:v>54.8</c:v>
                </c:pt>
                <c:pt idx="1">
                  <c:v>202.4</c:v>
                </c:pt>
                <c:pt idx="2">
                  <c:v>435.6</c:v>
                </c:pt>
                <c:pt idx="3">
                  <c:v>747.2</c:v>
                </c:pt>
                <c:pt idx="4">
                  <c:v>1130</c:v>
                </c:pt>
                <c:pt idx="5">
                  <c:v>1576.8</c:v>
                </c:pt>
                <c:pt idx="6">
                  <c:v>2080.4</c:v>
                </c:pt>
                <c:pt idx="7">
                  <c:v>2633.6</c:v>
                </c:pt>
                <c:pt idx="8">
                  <c:v>3229.2</c:v>
                </c:pt>
                <c:pt idx="9">
                  <c:v>3860</c:v>
                </c:pt>
                <c:pt idx="10">
                  <c:v>4518.8</c:v>
                </c:pt>
                <c:pt idx="11">
                  <c:v>5198.3999999999996</c:v>
                </c:pt>
                <c:pt idx="12">
                  <c:v>5891.6</c:v>
                </c:pt>
                <c:pt idx="13">
                  <c:v>6591.2000000000007</c:v>
                </c:pt>
                <c:pt idx="14">
                  <c:v>7290</c:v>
                </c:pt>
                <c:pt idx="15">
                  <c:v>7980.8</c:v>
                </c:pt>
                <c:pt idx="16">
                  <c:v>8656.4000000000015</c:v>
                </c:pt>
                <c:pt idx="17">
                  <c:v>9309.6</c:v>
                </c:pt>
                <c:pt idx="18">
                  <c:v>9933.2000000000007</c:v>
                </c:pt>
                <c:pt idx="19">
                  <c:v>10520</c:v>
                </c:pt>
                <c:pt idx="20">
                  <c:v>11062.800000000001</c:v>
                </c:pt>
                <c:pt idx="21">
                  <c:v>11554.4</c:v>
                </c:pt>
                <c:pt idx="22">
                  <c:v>11987.6</c:v>
                </c:pt>
                <c:pt idx="23">
                  <c:v>12355.2</c:v>
                </c:pt>
                <c:pt idx="24">
                  <c:v>12650</c:v>
                </c:pt>
                <c:pt idx="25">
                  <c:v>12864.8</c:v>
                </c:pt>
                <c:pt idx="26">
                  <c:v>12992.400000000001</c:v>
                </c:pt>
                <c:pt idx="27">
                  <c:v>13025.600000000002</c:v>
                </c:pt>
                <c:pt idx="28">
                  <c:v>12957.2</c:v>
                </c:pt>
                <c:pt idx="29">
                  <c:v>12780</c:v>
                </c:pt>
                <c:pt idx="30">
                  <c:v>12486.800000000003</c:v>
                </c:pt>
                <c:pt idx="31">
                  <c:v>12070.400000000001</c:v>
                </c:pt>
                <c:pt idx="32">
                  <c:v>11523.599999999999</c:v>
                </c:pt>
                <c:pt idx="33">
                  <c:v>10839.200000000004</c:v>
                </c:pt>
                <c:pt idx="34">
                  <c:v>10010</c:v>
                </c:pt>
                <c:pt idx="35">
                  <c:v>9028.8000000000029</c:v>
                </c:pt>
                <c:pt idx="36">
                  <c:v>7888.4000000000015</c:v>
                </c:pt>
                <c:pt idx="37">
                  <c:v>6581.6000000000058</c:v>
                </c:pt>
                <c:pt idx="38">
                  <c:v>5101.1999999999971</c:v>
                </c:pt>
                <c:pt idx="39">
                  <c:v>3440</c:v>
                </c:pt>
                <c:pt idx="40">
                  <c:v>1590.8000000000029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'Examen 1'!$C$9</c:f>
              <c:strCache>
                <c:ptCount val="1"/>
                <c:pt idx="0">
                  <c:v>Rend.Mgn</c:v>
                </c:pt>
              </c:strCache>
            </c:strRef>
          </c:tx>
          <c:marker>
            <c:symbol val="none"/>
          </c:marker>
          <c:cat>
            <c:numRef>
              <c:f>'Examen 1'!$A$10:$A$50</c:f>
              <c:numCache>
                <c:formatCode>General</c:formatCode>
                <c:ptCount val="4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</c:numCache>
            </c:numRef>
          </c:cat>
          <c:val>
            <c:numRef>
              <c:f>'Examen 1'!$C$10:$C$50</c:f>
              <c:numCache>
                <c:formatCode>_-* #,##0_-;\-* #,##0_-;_-* "-"??_-;_-@_-</c:formatCode>
                <c:ptCount val="41"/>
                <c:pt idx="0">
                  <c:v>54.8</c:v>
                </c:pt>
                <c:pt idx="1">
                  <c:v>147.60000000000002</c:v>
                </c:pt>
                <c:pt idx="2">
                  <c:v>233.20000000000002</c:v>
                </c:pt>
                <c:pt idx="3">
                  <c:v>311.60000000000002</c:v>
                </c:pt>
                <c:pt idx="4">
                  <c:v>382.79999999999995</c:v>
                </c:pt>
                <c:pt idx="5">
                  <c:v>446.79999999999995</c:v>
                </c:pt>
                <c:pt idx="6">
                  <c:v>503.60000000000014</c:v>
                </c:pt>
                <c:pt idx="7">
                  <c:v>553.19999999999982</c:v>
                </c:pt>
                <c:pt idx="8">
                  <c:v>595.59999999999991</c:v>
                </c:pt>
                <c:pt idx="9">
                  <c:v>630.80000000000018</c:v>
                </c:pt>
                <c:pt idx="10">
                  <c:v>658.80000000000018</c:v>
                </c:pt>
                <c:pt idx="11">
                  <c:v>679.59999999999945</c:v>
                </c:pt>
                <c:pt idx="12">
                  <c:v>693.20000000000073</c:v>
                </c:pt>
                <c:pt idx="13">
                  <c:v>699.60000000000036</c:v>
                </c:pt>
                <c:pt idx="14">
                  <c:v>698.79999999999927</c:v>
                </c:pt>
                <c:pt idx="15">
                  <c:v>690.80000000000018</c:v>
                </c:pt>
                <c:pt idx="16">
                  <c:v>675.60000000000127</c:v>
                </c:pt>
                <c:pt idx="17">
                  <c:v>653.19999999999891</c:v>
                </c:pt>
                <c:pt idx="18">
                  <c:v>623.60000000000036</c:v>
                </c:pt>
                <c:pt idx="19">
                  <c:v>586.79999999999927</c:v>
                </c:pt>
                <c:pt idx="20">
                  <c:v>542.80000000000109</c:v>
                </c:pt>
                <c:pt idx="21">
                  <c:v>491.59999999999854</c:v>
                </c:pt>
                <c:pt idx="22">
                  <c:v>433.20000000000073</c:v>
                </c:pt>
                <c:pt idx="23">
                  <c:v>367.60000000000036</c:v>
                </c:pt>
                <c:pt idx="24">
                  <c:v>294.79999999999927</c:v>
                </c:pt>
                <c:pt idx="25">
                  <c:v>214.79999999999927</c:v>
                </c:pt>
                <c:pt idx="26">
                  <c:v>127.60000000000218</c:v>
                </c:pt>
                <c:pt idx="27">
                  <c:v>33.200000000000728</c:v>
                </c:pt>
                <c:pt idx="28">
                  <c:v>-68.400000000001455</c:v>
                </c:pt>
                <c:pt idx="29">
                  <c:v>-177.20000000000073</c:v>
                </c:pt>
                <c:pt idx="30">
                  <c:v>-293.19999999999709</c:v>
                </c:pt>
                <c:pt idx="31">
                  <c:v>-416.40000000000146</c:v>
                </c:pt>
                <c:pt idx="32">
                  <c:v>-546.80000000000291</c:v>
                </c:pt>
                <c:pt idx="33">
                  <c:v>-684.39999999999418</c:v>
                </c:pt>
                <c:pt idx="34">
                  <c:v>-829.20000000000437</c:v>
                </c:pt>
                <c:pt idx="35">
                  <c:v>-981.19999999999709</c:v>
                </c:pt>
                <c:pt idx="36">
                  <c:v>-1140.4000000000015</c:v>
                </c:pt>
                <c:pt idx="37">
                  <c:v>-1306.7999999999956</c:v>
                </c:pt>
                <c:pt idx="38">
                  <c:v>-1480.4000000000087</c:v>
                </c:pt>
                <c:pt idx="39">
                  <c:v>-1661.1999999999971</c:v>
                </c:pt>
                <c:pt idx="40">
                  <c:v>-1849.1999999999971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'Examen 1'!$D$9</c:f>
              <c:strCache>
                <c:ptCount val="1"/>
                <c:pt idx="0">
                  <c:v>Promedio</c:v>
                </c:pt>
              </c:strCache>
            </c:strRef>
          </c:tx>
          <c:marker>
            <c:symbol val="none"/>
          </c:marker>
          <c:cat>
            <c:numRef>
              <c:f>'Examen 1'!$A$10:$A$50</c:f>
              <c:numCache>
                <c:formatCode>General</c:formatCode>
                <c:ptCount val="4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</c:numCache>
            </c:numRef>
          </c:cat>
          <c:val>
            <c:numRef>
              <c:f>'Examen 1'!$D$10:$D$50</c:f>
              <c:numCache>
                <c:formatCode>_(* #,##0.00_);_(* \(#,##0.00\);_(* "-"??_);_(@_)</c:formatCode>
                <c:ptCount val="41"/>
                <c:pt idx="0">
                  <c:v>54.8</c:v>
                </c:pt>
                <c:pt idx="1">
                  <c:v>101.2</c:v>
                </c:pt>
                <c:pt idx="2">
                  <c:v>145.20000000000002</c:v>
                </c:pt>
                <c:pt idx="3">
                  <c:v>186.8</c:v>
                </c:pt>
                <c:pt idx="4">
                  <c:v>226</c:v>
                </c:pt>
                <c:pt idx="5">
                  <c:v>262.8</c:v>
                </c:pt>
                <c:pt idx="6">
                  <c:v>297.2</c:v>
                </c:pt>
                <c:pt idx="7">
                  <c:v>329.2</c:v>
                </c:pt>
                <c:pt idx="8">
                  <c:v>358.79999999999995</c:v>
                </c:pt>
                <c:pt idx="9">
                  <c:v>386</c:v>
                </c:pt>
                <c:pt idx="10">
                  <c:v>410.8</c:v>
                </c:pt>
                <c:pt idx="11">
                  <c:v>433.2</c:v>
                </c:pt>
                <c:pt idx="12">
                  <c:v>453.20000000000005</c:v>
                </c:pt>
                <c:pt idx="13">
                  <c:v>470.80000000000007</c:v>
                </c:pt>
                <c:pt idx="14">
                  <c:v>486</c:v>
                </c:pt>
                <c:pt idx="15">
                  <c:v>498.8</c:v>
                </c:pt>
                <c:pt idx="16">
                  <c:v>509.2000000000001</c:v>
                </c:pt>
                <c:pt idx="17">
                  <c:v>517.20000000000005</c:v>
                </c:pt>
                <c:pt idx="18">
                  <c:v>522.80000000000007</c:v>
                </c:pt>
                <c:pt idx="19">
                  <c:v>526</c:v>
                </c:pt>
                <c:pt idx="20">
                  <c:v>526.80000000000007</c:v>
                </c:pt>
                <c:pt idx="21">
                  <c:v>525.19999999999993</c:v>
                </c:pt>
                <c:pt idx="22">
                  <c:v>521.20000000000005</c:v>
                </c:pt>
                <c:pt idx="23">
                  <c:v>514.80000000000007</c:v>
                </c:pt>
                <c:pt idx="24">
                  <c:v>506</c:v>
                </c:pt>
                <c:pt idx="25">
                  <c:v>494.79999999999995</c:v>
                </c:pt>
                <c:pt idx="26">
                  <c:v>481.20000000000005</c:v>
                </c:pt>
                <c:pt idx="27">
                  <c:v>465.2000000000001</c:v>
                </c:pt>
                <c:pt idx="28">
                  <c:v>446.8</c:v>
                </c:pt>
                <c:pt idx="29">
                  <c:v>426</c:v>
                </c:pt>
                <c:pt idx="30">
                  <c:v>402.80000000000007</c:v>
                </c:pt>
                <c:pt idx="31">
                  <c:v>377.20000000000005</c:v>
                </c:pt>
                <c:pt idx="32">
                  <c:v>349.19999999999993</c:v>
                </c:pt>
                <c:pt idx="33">
                  <c:v>318.80000000000013</c:v>
                </c:pt>
                <c:pt idx="34">
                  <c:v>286</c:v>
                </c:pt>
                <c:pt idx="35">
                  <c:v>250.80000000000007</c:v>
                </c:pt>
                <c:pt idx="36">
                  <c:v>213.20000000000005</c:v>
                </c:pt>
                <c:pt idx="37">
                  <c:v>173.20000000000016</c:v>
                </c:pt>
                <c:pt idx="38">
                  <c:v>130.79999999999993</c:v>
                </c:pt>
                <c:pt idx="39">
                  <c:v>86</c:v>
                </c:pt>
                <c:pt idx="40">
                  <c:v>38.800000000000068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325120"/>
        <c:axId val="46425216"/>
      </c:lineChart>
      <c:catAx>
        <c:axId val="463251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6425216"/>
        <c:crosses val="autoZero"/>
        <c:auto val="1"/>
        <c:lblAlgn val="ctr"/>
        <c:lblOffset val="100"/>
        <c:noMultiLvlLbl val="0"/>
      </c:catAx>
      <c:valAx>
        <c:axId val="46425216"/>
        <c:scaling>
          <c:orientation val="minMax"/>
        </c:scaling>
        <c:delete val="0"/>
        <c:axPos val="l"/>
        <c:majorGridlines/>
        <c:numFmt formatCode="_-* #,##0_-;\-* #,##0_-;_-* &quot;-&quot;??_-;_-@_-" sourceLinked="1"/>
        <c:majorTickMark val="out"/>
        <c:minorTickMark val="none"/>
        <c:tickLblPos val="nextTo"/>
        <c:crossAx val="4632512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190500</xdr:colOff>
      <xdr:row>4</xdr:row>
      <xdr:rowOff>171450</xdr:rowOff>
    </xdr:from>
    <xdr:to>
      <xdr:col>17</xdr:col>
      <xdr:colOff>495300</xdr:colOff>
      <xdr:row>19</xdr:row>
      <xdr:rowOff>57150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190500</xdr:colOff>
      <xdr:row>4</xdr:row>
      <xdr:rowOff>171450</xdr:rowOff>
    </xdr:from>
    <xdr:to>
      <xdr:col>17</xdr:col>
      <xdr:colOff>495300</xdr:colOff>
      <xdr:row>19</xdr:row>
      <xdr:rowOff>57150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190500</xdr:colOff>
      <xdr:row>4</xdr:row>
      <xdr:rowOff>171450</xdr:rowOff>
    </xdr:from>
    <xdr:to>
      <xdr:col>17</xdr:col>
      <xdr:colOff>495300</xdr:colOff>
      <xdr:row>19</xdr:row>
      <xdr:rowOff>57150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190500</xdr:colOff>
      <xdr:row>4</xdr:row>
      <xdr:rowOff>171450</xdr:rowOff>
    </xdr:from>
    <xdr:to>
      <xdr:col>17</xdr:col>
      <xdr:colOff>495300</xdr:colOff>
      <xdr:row>19</xdr:row>
      <xdr:rowOff>57150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tabSelected="1" workbookViewId="0"/>
  </sheetViews>
  <sheetFormatPr defaultRowHeight="15" x14ac:dyDescent="0.25"/>
  <cols>
    <col min="5" max="5" width="19.28515625" bestFit="1" customWidth="1"/>
    <col min="6" max="6" width="13.7109375" bestFit="1" customWidth="1"/>
    <col min="7" max="7" width="14.28515625" bestFit="1" customWidth="1"/>
    <col min="8" max="8" width="14.28515625" customWidth="1"/>
    <col min="9" max="9" width="11.5703125" bestFit="1" customWidth="1"/>
  </cols>
  <sheetData>
    <row r="1" spans="1:10" x14ac:dyDescent="0.25">
      <c r="A1" t="s">
        <v>0</v>
      </c>
    </row>
    <row r="2" spans="1:10" x14ac:dyDescent="0.25">
      <c r="F2">
        <v>2</v>
      </c>
      <c r="G2">
        <v>1</v>
      </c>
      <c r="H2">
        <v>0</v>
      </c>
      <c r="I2" s="3" t="s">
        <v>12</v>
      </c>
    </row>
    <row r="3" spans="1:10" x14ac:dyDescent="0.25">
      <c r="E3" t="s">
        <v>9</v>
      </c>
      <c r="F3">
        <f>C4*3</f>
        <v>-3.5999999999999996</v>
      </c>
      <c r="G3">
        <f>C5*2</f>
        <v>100</v>
      </c>
      <c r="H3">
        <f>C6</f>
        <v>6</v>
      </c>
      <c r="I3" s="4">
        <f>(-G3-(G3^2-4*F3*H3)^0.5)/(2*F3)</f>
        <v>27.837648734644638</v>
      </c>
      <c r="J3" t="s">
        <v>14</v>
      </c>
    </row>
    <row r="4" spans="1:10" x14ac:dyDescent="0.25">
      <c r="B4">
        <v>3</v>
      </c>
      <c r="C4">
        <v>-1.2</v>
      </c>
      <c r="E4" t="s">
        <v>10</v>
      </c>
      <c r="G4">
        <f>F3*2</f>
        <v>-7.1999999999999993</v>
      </c>
      <c r="H4">
        <f>G3</f>
        <v>100</v>
      </c>
      <c r="I4" s="4">
        <f>H4/(-G4)</f>
        <v>13.888888888888891</v>
      </c>
      <c r="J4" t="s">
        <v>15</v>
      </c>
    </row>
    <row r="5" spans="1:10" x14ac:dyDescent="0.25">
      <c r="B5">
        <v>2</v>
      </c>
      <c r="C5">
        <v>50</v>
      </c>
      <c r="E5" t="s">
        <v>11</v>
      </c>
      <c r="G5">
        <f>C4*2</f>
        <v>-2.4</v>
      </c>
      <c r="H5">
        <f>C5</f>
        <v>50</v>
      </c>
      <c r="I5" s="4">
        <f>H5/(-G5)</f>
        <v>20.833333333333336</v>
      </c>
      <c r="J5" t="s">
        <v>16</v>
      </c>
    </row>
    <row r="6" spans="1:10" x14ac:dyDescent="0.25">
      <c r="B6">
        <v>1</v>
      </c>
      <c r="C6">
        <v>6</v>
      </c>
      <c r="E6" t="s">
        <v>13</v>
      </c>
      <c r="F6">
        <f>C4*2.5*3</f>
        <v>-9</v>
      </c>
      <c r="G6">
        <f>C5*2.5*2</f>
        <v>250</v>
      </c>
      <c r="H6">
        <f>C6*2.5-1000</f>
        <v>-985</v>
      </c>
      <c r="I6" s="4">
        <f>(-G6-(G6^2-4*F6*H6)^0.5)/(2*F6)</f>
        <v>23.024357684930877</v>
      </c>
      <c r="J6" s="6">
        <v>2</v>
      </c>
    </row>
    <row r="7" spans="1:10" x14ac:dyDescent="0.25">
      <c r="C7" s="5"/>
    </row>
    <row r="9" spans="1:10" x14ac:dyDescent="0.25">
      <c r="B9" t="s">
        <v>3</v>
      </c>
      <c r="C9" t="s">
        <v>1</v>
      </c>
      <c r="D9" t="s">
        <v>2</v>
      </c>
      <c r="E9" t="s">
        <v>4</v>
      </c>
      <c r="F9" t="s">
        <v>5</v>
      </c>
      <c r="G9" t="s">
        <v>6</v>
      </c>
      <c r="H9" t="s">
        <v>8</v>
      </c>
      <c r="I9" t="s">
        <v>7</v>
      </c>
    </row>
    <row r="10" spans="1:10" x14ac:dyDescent="0.25">
      <c r="A10">
        <v>1</v>
      </c>
      <c r="B10" s="2">
        <f>$C$4*A10^$B$4+$C$5*A10^$B$5+$C$6*A10</f>
        <v>54.8</v>
      </c>
      <c r="C10" s="2">
        <f>B10</f>
        <v>54.8</v>
      </c>
      <c r="D10" s="1">
        <f>B10/A10</f>
        <v>54.8</v>
      </c>
      <c r="E10" s="2">
        <f>500+A10*1000</f>
        <v>1500</v>
      </c>
      <c r="F10" s="1">
        <f t="shared" ref="F10:F36" si="0">E10/B10</f>
        <v>27.372262773722628</v>
      </c>
      <c r="G10" s="1">
        <f>E10/D10</f>
        <v>27.372262773722628</v>
      </c>
      <c r="H10" s="2">
        <f t="shared" ref="H10:H36" si="1">2.5*B10</f>
        <v>137</v>
      </c>
      <c r="I10" s="2">
        <f t="shared" ref="I10:I36" si="2">H10-E10</f>
        <v>-1363</v>
      </c>
    </row>
    <row r="11" spans="1:10" x14ac:dyDescent="0.25">
      <c r="A11">
        <f>A10+1</f>
        <v>2</v>
      </c>
      <c r="B11" s="2">
        <f t="shared" ref="B11:B22" si="3">$C$4*A11^$B$4+$C$5*A11^$B$5+$C$6*A11</f>
        <v>202.4</v>
      </c>
      <c r="C11" s="2">
        <f>B11-B10</f>
        <v>147.60000000000002</v>
      </c>
      <c r="D11" s="1">
        <f t="shared" ref="D11:D22" si="4">B11/A11</f>
        <v>101.2</v>
      </c>
      <c r="E11" s="2">
        <f t="shared" ref="E11:E36" si="5">500+A11*1000</f>
        <v>2500</v>
      </c>
      <c r="F11" s="1">
        <f t="shared" si="0"/>
        <v>12.351778656126482</v>
      </c>
      <c r="G11" s="1">
        <f t="shared" ref="G11:G36" si="6">(E11-E10)/C11</f>
        <v>6.7750677506775059</v>
      </c>
      <c r="H11" s="2">
        <f t="shared" si="1"/>
        <v>506</v>
      </c>
      <c r="I11" s="2">
        <f t="shared" si="2"/>
        <v>-1994</v>
      </c>
    </row>
    <row r="12" spans="1:10" x14ac:dyDescent="0.25">
      <c r="A12">
        <f t="shared" ref="A12:A51" si="7">A11+1</f>
        <v>3</v>
      </c>
      <c r="B12" s="2">
        <f t="shared" si="3"/>
        <v>435.6</v>
      </c>
      <c r="C12" s="2">
        <f t="shared" ref="C12:C22" si="8">B12-B11</f>
        <v>233.20000000000002</v>
      </c>
      <c r="D12" s="1">
        <f t="shared" si="4"/>
        <v>145.20000000000002</v>
      </c>
      <c r="E12" s="2">
        <f t="shared" si="5"/>
        <v>3500</v>
      </c>
      <c r="F12" s="1">
        <f t="shared" si="0"/>
        <v>8.0348943985307617</v>
      </c>
      <c r="G12" s="1">
        <f t="shared" si="6"/>
        <v>4.2881646655231558</v>
      </c>
      <c r="H12" s="2">
        <f t="shared" si="1"/>
        <v>1089</v>
      </c>
      <c r="I12" s="2">
        <f t="shared" si="2"/>
        <v>-2411</v>
      </c>
    </row>
    <row r="13" spans="1:10" x14ac:dyDescent="0.25">
      <c r="A13">
        <f t="shared" si="7"/>
        <v>4</v>
      </c>
      <c r="B13" s="2">
        <f t="shared" si="3"/>
        <v>747.2</v>
      </c>
      <c r="C13" s="2">
        <f t="shared" si="8"/>
        <v>311.60000000000002</v>
      </c>
      <c r="D13" s="1">
        <f t="shared" si="4"/>
        <v>186.8</v>
      </c>
      <c r="E13" s="2">
        <f t="shared" si="5"/>
        <v>4500</v>
      </c>
      <c r="F13" s="1">
        <f t="shared" si="0"/>
        <v>6.0224839400428261</v>
      </c>
      <c r="G13" s="1">
        <f t="shared" si="6"/>
        <v>3.2092426187419765</v>
      </c>
      <c r="H13" s="2">
        <f t="shared" si="1"/>
        <v>1868</v>
      </c>
      <c r="I13" s="2">
        <f t="shared" si="2"/>
        <v>-2632</v>
      </c>
    </row>
    <row r="14" spans="1:10" x14ac:dyDescent="0.25">
      <c r="A14">
        <f t="shared" si="7"/>
        <v>5</v>
      </c>
      <c r="B14" s="2">
        <f t="shared" si="3"/>
        <v>1130</v>
      </c>
      <c r="C14" s="2">
        <f t="shared" si="8"/>
        <v>382.79999999999995</v>
      </c>
      <c r="D14" s="1">
        <f t="shared" si="4"/>
        <v>226</v>
      </c>
      <c r="E14" s="2">
        <f t="shared" si="5"/>
        <v>5500</v>
      </c>
      <c r="F14" s="1">
        <f t="shared" si="0"/>
        <v>4.8672566371681416</v>
      </c>
      <c r="G14" s="1">
        <f t="shared" si="6"/>
        <v>2.6123301985370952</v>
      </c>
      <c r="H14" s="2">
        <f t="shared" si="1"/>
        <v>2825</v>
      </c>
      <c r="I14" s="2">
        <f t="shared" si="2"/>
        <v>-2675</v>
      </c>
    </row>
    <row r="15" spans="1:10" x14ac:dyDescent="0.25">
      <c r="A15">
        <f t="shared" si="7"/>
        <v>6</v>
      </c>
      <c r="B15" s="2">
        <f t="shared" si="3"/>
        <v>1576.8</v>
      </c>
      <c r="C15" s="2">
        <f t="shared" si="8"/>
        <v>446.79999999999995</v>
      </c>
      <c r="D15" s="1">
        <f t="shared" si="4"/>
        <v>262.8</v>
      </c>
      <c r="E15" s="2">
        <f t="shared" si="5"/>
        <v>6500</v>
      </c>
      <c r="F15" s="1">
        <f t="shared" si="0"/>
        <v>4.122272957889396</v>
      </c>
      <c r="G15" s="1">
        <f t="shared" si="6"/>
        <v>2.2381378692927485</v>
      </c>
      <c r="H15" s="2">
        <f t="shared" si="1"/>
        <v>3942</v>
      </c>
      <c r="I15" s="2">
        <f t="shared" si="2"/>
        <v>-2558</v>
      </c>
    </row>
    <row r="16" spans="1:10" x14ac:dyDescent="0.25">
      <c r="A16">
        <f t="shared" si="7"/>
        <v>7</v>
      </c>
      <c r="B16" s="2">
        <f t="shared" si="3"/>
        <v>2080.4</v>
      </c>
      <c r="C16" s="2">
        <f t="shared" si="8"/>
        <v>503.60000000000014</v>
      </c>
      <c r="D16" s="1">
        <f t="shared" si="4"/>
        <v>297.2</v>
      </c>
      <c r="E16" s="2">
        <f t="shared" si="5"/>
        <v>7500</v>
      </c>
      <c r="F16" s="1">
        <f t="shared" si="0"/>
        <v>3.6050759469332818</v>
      </c>
      <c r="G16" s="1">
        <f t="shared" si="6"/>
        <v>1.9857029388403489</v>
      </c>
      <c r="H16" s="2">
        <f t="shared" si="1"/>
        <v>5201</v>
      </c>
      <c r="I16" s="2">
        <f t="shared" si="2"/>
        <v>-2299</v>
      </c>
    </row>
    <row r="17" spans="1:9" x14ac:dyDescent="0.25">
      <c r="A17">
        <f t="shared" si="7"/>
        <v>8</v>
      </c>
      <c r="B17" s="2">
        <f t="shared" si="3"/>
        <v>2633.6</v>
      </c>
      <c r="C17" s="2">
        <f t="shared" si="8"/>
        <v>553.19999999999982</v>
      </c>
      <c r="D17" s="1">
        <f t="shared" si="4"/>
        <v>329.2</v>
      </c>
      <c r="E17" s="2">
        <f t="shared" si="5"/>
        <v>8500</v>
      </c>
      <c r="F17" s="1">
        <f t="shared" si="0"/>
        <v>3.2275212636695021</v>
      </c>
      <c r="G17" s="1">
        <f t="shared" si="6"/>
        <v>1.8076644974692704</v>
      </c>
      <c r="H17" s="2">
        <f t="shared" si="1"/>
        <v>6584</v>
      </c>
      <c r="I17" s="2">
        <f t="shared" si="2"/>
        <v>-1916</v>
      </c>
    </row>
    <row r="18" spans="1:9" x14ac:dyDescent="0.25">
      <c r="A18">
        <f t="shared" si="7"/>
        <v>9</v>
      </c>
      <c r="B18" s="2">
        <f t="shared" si="3"/>
        <v>3229.2</v>
      </c>
      <c r="C18" s="2">
        <f t="shared" si="8"/>
        <v>595.59999999999991</v>
      </c>
      <c r="D18" s="1">
        <f t="shared" si="4"/>
        <v>358.79999999999995</v>
      </c>
      <c r="E18" s="2">
        <f t="shared" si="5"/>
        <v>9500</v>
      </c>
      <c r="F18" s="1">
        <f t="shared" si="0"/>
        <v>2.9419051158181593</v>
      </c>
      <c r="G18" s="1">
        <f t="shared" si="6"/>
        <v>1.67897918065816</v>
      </c>
      <c r="H18" s="2">
        <f t="shared" si="1"/>
        <v>8073</v>
      </c>
      <c r="I18" s="2">
        <f t="shared" si="2"/>
        <v>-1427</v>
      </c>
    </row>
    <row r="19" spans="1:9" x14ac:dyDescent="0.25">
      <c r="A19">
        <f t="shared" si="7"/>
        <v>10</v>
      </c>
      <c r="B19" s="2">
        <f t="shared" si="3"/>
        <v>3860</v>
      </c>
      <c r="C19" s="2">
        <f t="shared" si="8"/>
        <v>630.80000000000018</v>
      </c>
      <c r="D19" s="1">
        <f t="shared" si="4"/>
        <v>386</v>
      </c>
      <c r="E19" s="2">
        <f t="shared" si="5"/>
        <v>10500</v>
      </c>
      <c r="F19" s="1">
        <f t="shared" si="0"/>
        <v>2.7202072538860103</v>
      </c>
      <c r="G19" s="1">
        <f t="shared" si="6"/>
        <v>1.5852885225110966</v>
      </c>
      <c r="H19" s="2">
        <f t="shared" si="1"/>
        <v>9650</v>
      </c>
      <c r="I19" s="2">
        <f t="shared" si="2"/>
        <v>-850</v>
      </c>
    </row>
    <row r="20" spans="1:9" x14ac:dyDescent="0.25">
      <c r="A20">
        <f t="shared" si="7"/>
        <v>11</v>
      </c>
      <c r="B20" s="2">
        <f t="shared" si="3"/>
        <v>4518.8</v>
      </c>
      <c r="C20" s="2">
        <f t="shared" si="8"/>
        <v>658.80000000000018</v>
      </c>
      <c r="D20" s="1">
        <f t="shared" si="4"/>
        <v>410.8</v>
      </c>
      <c r="E20" s="2">
        <f t="shared" si="5"/>
        <v>11500</v>
      </c>
      <c r="F20" s="1">
        <f t="shared" si="0"/>
        <v>2.5449234309993805</v>
      </c>
      <c r="G20" s="1">
        <f t="shared" si="6"/>
        <v>1.5179113539769273</v>
      </c>
      <c r="H20" s="2">
        <f t="shared" si="1"/>
        <v>11297</v>
      </c>
      <c r="I20" s="2">
        <f t="shared" si="2"/>
        <v>-203</v>
      </c>
    </row>
    <row r="21" spans="1:9" x14ac:dyDescent="0.25">
      <c r="A21">
        <f t="shared" si="7"/>
        <v>12</v>
      </c>
      <c r="B21" s="2">
        <f t="shared" si="3"/>
        <v>5198.3999999999996</v>
      </c>
      <c r="C21" s="2">
        <f t="shared" si="8"/>
        <v>679.59999999999945</v>
      </c>
      <c r="D21" s="1">
        <f t="shared" si="4"/>
        <v>433.2</v>
      </c>
      <c r="E21" s="2">
        <f t="shared" si="5"/>
        <v>12500</v>
      </c>
      <c r="F21" s="1">
        <f t="shared" si="0"/>
        <v>2.404586026469683</v>
      </c>
      <c r="G21" s="1">
        <f t="shared" si="6"/>
        <v>1.4714537963507959</v>
      </c>
      <c r="H21" s="2">
        <f t="shared" si="1"/>
        <v>12996</v>
      </c>
      <c r="I21" s="2">
        <f t="shared" si="2"/>
        <v>496</v>
      </c>
    </row>
    <row r="22" spans="1:9" x14ac:dyDescent="0.25">
      <c r="A22">
        <f t="shared" si="7"/>
        <v>13</v>
      </c>
      <c r="B22" s="2">
        <f t="shared" si="3"/>
        <v>5891.6</v>
      </c>
      <c r="C22" s="2">
        <f t="shared" si="8"/>
        <v>693.20000000000073</v>
      </c>
      <c r="D22" s="1">
        <f t="shared" si="4"/>
        <v>453.20000000000005</v>
      </c>
      <c r="E22" s="2">
        <f t="shared" si="5"/>
        <v>13500</v>
      </c>
      <c r="F22" s="1">
        <f t="shared" si="0"/>
        <v>2.2913979224658836</v>
      </c>
      <c r="G22" s="1">
        <f t="shared" si="6"/>
        <v>1.4425851125216373</v>
      </c>
      <c r="H22" s="2">
        <f t="shared" si="1"/>
        <v>14729</v>
      </c>
      <c r="I22" s="2">
        <f t="shared" si="2"/>
        <v>1229</v>
      </c>
    </row>
    <row r="23" spans="1:9" x14ac:dyDescent="0.25">
      <c r="A23">
        <f t="shared" si="7"/>
        <v>14</v>
      </c>
      <c r="B23" s="2">
        <f t="shared" ref="B23:B36" si="9">$C$4*A23^$B$4+$C$5*A23^$B$5+$C$6*A23</f>
        <v>6591.2000000000007</v>
      </c>
      <c r="C23" s="2">
        <f t="shared" ref="C23:C36" si="10">B23-B22</f>
        <v>699.60000000000036</v>
      </c>
      <c r="D23" s="1">
        <f t="shared" ref="D23:D36" si="11">B23/A23</f>
        <v>470.80000000000007</v>
      </c>
      <c r="E23" s="2">
        <f t="shared" si="5"/>
        <v>14500</v>
      </c>
      <c r="F23" s="1">
        <f t="shared" si="0"/>
        <v>2.19990290083748</v>
      </c>
      <c r="G23" s="1">
        <f t="shared" si="6"/>
        <v>1.4293882218410512</v>
      </c>
      <c r="H23" s="2">
        <f t="shared" si="1"/>
        <v>16478</v>
      </c>
      <c r="I23" s="2">
        <f t="shared" si="2"/>
        <v>1978</v>
      </c>
    </row>
    <row r="24" spans="1:9" x14ac:dyDescent="0.25">
      <c r="A24">
        <f t="shared" si="7"/>
        <v>15</v>
      </c>
      <c r="B24" s="2">
        <f t="shared" si="9"/>
        <v>7290</v>
      </c>
      <c r="C24" s="2">
        <f t="shared" si="10"/>
        <v>698.79999999999927</v>
      </c>
      <c r="D24" s="1">
        <f t="shared" si="11"/>
        <v>486</v>
      </c>
      <c r="E24" s="2">
        <f t="shared" si="5"/>
        <v>15500</v>
      </c>
      <c r="F24" s="1">
        <f t="shared" si="0"/>
        <v>2.1262002743484225</v>
      </c>
      <c r="G24" s="1">
        <f t="shared" si="6"/>
        <v>1.4310246136233558</v>
      </c>
      <c r="H24" s="2">
        <f t="shared" si="1"/>
        <v>18225</v>
      </c>
      <c r="I24" s="2">
        <f t="shared" si="2"/>
        <v>2725</v>
      </c>
    </row>
    <row r="25" spans="1:9" x14ac:dyDescent="0.25">
      <c r="A25">
        <f t="shared" si="7"/>
        <v>16</v>
      </c>
      <c r="B25" s="2">
        <f t="shared" si="9"/>
        <v>7980.8</v>
      </c>
      <c r="C25" s="2">
        <f t="shared" si="10"/>
        <v>690.80000000000018</v>
      </c>
      <c r="D25" s="1">
        <f t="shared" si="11"/>
        <v>498.8</v>
      </c>
      <c r="E25" s="2">
        <f t="shared" si="5"/>
        <v>16500</v>
      </c>
      <c r="F25" s="1">
        <f t="shared" si="0"/>
        <v>2.0674619085805932</v>
      </c>
      <c r="G25" s="1">
        <f t="shared" si="6"/>
        <v>1.4475969889982625</v>
      </c>
      <c r="H25" s="2">
        <f t="shared" si="1"/>
        <v>19952</v>
      </c>
      <c r="I25" s="2">
        <f t="shared" si="2"/>
        <v>3452</v>
      </c>
    </row>
    <row r="26" spans="1:9" x14ac:dyDescent="0.25">
      <c r="A26">
        <f t="shared" si="7"/>
        <v>17</v>
      </c>
      <c r="B26" s="2">
        <f t="shared" si="9"/>
        <v>8656.4000000000015</v>
      </c>
      <c r="C26" s="2">
        <f t="shared" si="10"/>
        <v>675.60000000000127</v>
      </c>
      <c r="D26" s="1">
        <f t="shared" si="11"/>
        <v>509.2000000000001</v>
      </c>
      <c r="E26" s="2">
        <f t="shared" si="5"/>
        <v>17500</v>
      </c>
      <c r="F26" s="1">
        <f t="shared" si="0"/>
        <v>2.0216256180398315</v>
      </c>
      <c r="G26" s="1">
        <f t="shared" si="6"/>
        <v>1.4801657785671967</v>
      </c>
      <c r="H26" s="2">
        <f t="shared" si="1"/>
        <v>21641.000000000004</v>
      </c>
      <c r="I26" s="2">
        <f t="shared" si="2"/>
        <v>4141.0000000000036</v>
      </c>
    </row>
    <row r="27" spans="1:9" x14ac:dyDescent="0.25">
      <c r="A27">
        <f t="shared" si="7"/>
        <v>18</v>
      </c>
      <c r="B27" s="2">
        <f t="shared" si="9"/>
        <v>9309.6</v>
      </c>
      <c r="C27" s="2">
        <f t="shared" si="10"/>
        <v>653.19999999999891</v>
      </c>
      <c r="D27" s="1">
        <f t="shared" si="11"/>
        <v>517.20000000000005</v>
      </c>
      <c r="E27" s="2">
        <f t="shared" si="5"/>
        <v>18500</v>
      </c>
      <c r="F27" s="1">
        <f t="shared" si="0"/>
        <v>1.9871960127180543</v>
      </c>
      <c r="G27" s="1">
        <f t="shared" si="6"/>
        <v>1.5309246785058201</v>
      </c>
      <c r="H27" s="2">
        <f t="shared" si="1"/>
        <v>23274</v>
      </c>
      <c r="I27" s="2">
        <f t="shared" si="2"/>
        <v>4774</v>
      </c>
    </row>
    <row r="28" spans="1:9" x14ac:dyDescent="0.25">
      <c r="A28">
        <f t="shared" si="7"/>
        <v>19</v>
      </c>
      <c r="B28" s="2">
        <f t="shared" si="9"/>
        <v>9933.2000000000007</v>
      </c>
      <c r="C28" s="2">
        <f t="shared" si="10"/>
        <v>623.60000000000036</v>
      </c>
      <c r="D28" s="1">
        <f t="shared" si="11"/>
        <v>522.80000000000007</v>
      </c>
      <c r="E28" s="2">
        <f t="shared" si="5"/>
        <v>19500</v>
      </c>
      <c r="F28" s="1">
        <f t="shared" si="0"/>
        <v>1.9631135988402528</v>
      </c>
      <c r="G28" s="1">
        <f t="shared" si="6"/>
        <v>1.6035920461834501</v>
      </c>
      <c r="H28" s="2">
        <f t="shared" si="1"/>
        <v>24833</v>
      </c>
      <c r="I28" s="2">
        <f t="shared" si="2"/>
        <v>5333</v>
      </c>
    </row>
    <row r="29" spans="1:9" x14ac:dyDescent="0.25">
      <c r="A29">
        <f t="shared" si="7"/>
        <v>20</v>
      </c>
      <c r="B29" s="2">
        <f t="shared" si="9"/>
        <v>10520</v>
      </c>
      <c r="C29" s="2">
        <f t="shared" si="10"/>
        <v>586.79999999999927</v>
      </c>
      <c r="D29" s="1">
        <f t="shared" si="11"/>
        <v>526</v>
      </c>
      <c r="E29" s="2">
        <f t="shared" si="5"/>
        <v>20500</v>
      </c>
      <c r="F29" s="1">
        <f t="shared" si="0"/>
        <v>1.9486692015209126</v>
      </c>
      <c r="G29" s="1">
        <f t="shared" si="6"/>
        <v>1.7041581458759394</v>
      </c>
      <c r="H29" s="2">
        <f t="shared" si="1"/>
        <v>26300</v>
      </c>
      <c r="I29" s="2">
        <f t="shared" si="2"/>
        <v>5800</v>
      </c>
    </row>
    <row r="30" spans="1:9" x14ac:dyDescent="0.25">
      <c r="A30">
        <f t="shared" si="7"/>
        <v>21</v>
      </c>
      <c r="B30" s="2">
        <f t="shared" si="9"/>
        <v>11062.800000000001</v>
      </c>
      <c r="C30" s="2">
        <f t="shared" si="10"/>
        <v>542.80000000000109</v>
      </c>
      <c r="D30" s="1">
        <f t="shared" si="11"/>
        <v>526.80000000000007</v>
      </c>
      <c r="E30" s="2">
        <f t="shared" si="5"/>
        <v>21500</v>
      </c>
      <c r="F30" s="1">
        <f t="shared" si="0"/>
        <v>1.9434501211266586</v>
      </c>
      <c r="G30" s="1">
        <f t="shared" si="6"/>
        <v>1.8422991893883529</v>
      </c>
      <c r="H30" s="2">
        <f t="shared" si="1"/>
        <v>27657.000000000004</v>
      </c>
      <c r="I30" s="2">
        <f t="shared" si="2"/>
        <v>6157.0000000000036</v>
      </c>
    </row>
    <row r="31" spans="1:9" x14ac:dyDescent="0.25">
      <c r="A31">
        <f t="shared" si="7"/>
        <v>22</v>
      </c>
      <c r="B31" s="2">
        <f t="shared" si="9"/>
        <v>11554.4</v>
      </c>
      <c r="C31" s="2">
        <f t="shared" si="10"/>
        <v>491.59999999999854</v>
      </c>
      <c r="D31" s="1">
        <f t="shared" si="11"/>
        <v>525.19999999999993</v>
      </c>
      <c r="E31" s="2">
        <f t="shared" si="5"/>
        <v>22500</v>
      </c>
      <c r="F31" s="1">
        <f t="shared" si="0"/>
        <v>1.9473101156269474</v>
      </c>
      <c r="G31" s="1">
        <f t="shared" si="6"/>
        <v>2.0341741253051322</v>
      </c>
      <c r="H31" s="2">
        <f t="shared" si="1"/>
        <v>28886</v>
      </c>
      <c r="I31" s="2">
        <f t="shared" si="2"/>
        <v>6386</v>
      </c>
    </row>
    <row r="32" spans="1:9" x14ac:dyDescent="0.25">
      <c r="A32">
        <f t="shared" si="7"/>
        <v>23</v>
      </c>
      <c r="B32" s="2">
        <f t="shared" si="9"/>
        <v>11987.6</v>
      </c>
      <c r="C32" s="2">
        <f t="shared" si="10"/>
        <v>433.20000000000073</v>
      </c>
      <c r="D32" s="1">
        <f t="shared" si="11"/>
        <v>521.20000000000005</v>
      </c>
      <c r="E32" s="2">
        <f t="shared" si="5"/>
        <v>23500</v>
      </c>
      <c r="F32" s="1">
        <f t="shared" si="0"/>
        <v>1.9603590376722613</v>
      </c>
      <c r="G32" s="1">
        <f t="shared" si="6"/>
        <v>2.3084025854108918</v>
      </c>
      <c r="H32" s="2">
        <f t="shared" si="1"/>
        <v>29969</v>
      </c>
      <c r="I32" s="2">
        <f t="shared" si="2"/>
        <v>6469</v>
      </c>
    </row>
    <row r="33" spans="1:9" x14ac:dyDescent="0.25">
      <c r="A33">
        <f t="shared" si="7"/>
        <v>24</v>
      </c>
      <c r="B33" s="2">
        <f t="shared" si="9"/>
        <v>12355.2</v>
      </c>
      <c r="C33" s="2">
        <f t="shared" si="10"/>
        <v>367.60000000000036</v>
      </c>
      <c r="D33" s="1">
        <f t="shared" si="11"/>
        <v>514.80000000000007</v>
      </c>
      <c r="E33" s="2">
        <f t="shared" si="5"/>
        <v>24500</v>
      </c>
      <c r="F33" s="1">
        <f t="shared" si="0"/>
        <v>1.9829707329707329</v>
      </c>
      <c r="G33" s="1">
        <f t="shared" si="6"/>
        <v>2.7203482045701821</v>
      </c>
      <c r="H33" s="2">
        <f t="shared" si="1"/>
        <v>30888</v>
      </c>
      <c r="I33" s="2">
        <f t="shared" si="2"/>
        <v>6388</v>
      </c>
    </row>
    <row r="34" spans="1:9" x14ac:dyDescent="0.25">
      <c r="A34">
        <f t="shared" si="7"/>
        <v>25</v>
      </c>
      <c r="B34" s="2">
        <f t="shared" si="9"/>
        <v>12650</v>
      </c>
      <c r="C34" s="2">
        <f t="shared" si="10"/>
        <v>294.79999999999927</v>
      </c>
      <c r="D34" s="1">
        <f t="shared" si="11"/>
        <v>506</v>
      </c>
      <c r="E34" s="2">
        <f t="shared" si="5"/>
        <v>25500</v>
      </c>
      <c r="F34" s="1">
        <f t="shared" si="0"/>
        <v>2.0158102766798418</v>
      </c>
      <c r="G34" s="1">
        <f t="shared" si="6"/>
        <v>3.3921302578019081</v>
      </c>
      <c r="H34" s="2">
        <f t="shared" si="1"/>
        <v>31625</v>
      </c>
      <c r="I34" s="2">
        <f t="shared" si="2"/>
        <v>6125</v>
      </c>
    </row>
    <row r="35" spans="1:9" x14ac:dyDescent="0.25">
      <c r="A35">
        <f t="shared" si="7"/>
        <v>26</v>
      </c>
      <c r="B35" s="2">
        <f t="shared" si="9"/>
        <v>12864.8</v>
      </c>
      <c r="C35" s="2">
        <f t="shared" si="10"/>
        <v>214.79999999999927</v>
      </c>
      <c r="D35" s="1">
        <f t="shared" si="11"/>
        <v>494.79999999999995</v>
      </c>
      <c r="E35" s="2">
        <f t="shared" si="5"/>
        <v>26500</v>
      </c>
      <c r="F35" s="1">
        <f t="shared" si="0"/>
        <v>2.0598843355512719</v>
      </c>
      <c r="G35" s="1">
        <f t="shared" si="6"/>
        <v>4.655493482309141</v>
      </c>
      <c r="H35" s="2">
        <f t="shared" si="1"/>
        <v>32162</v>
      </c>
      <c r="I35" s="2">
        <f t="shared" si="2"/>
        <v>5662</v>
      </c>
    </row>
    <row r="36" spans="1:9" x14ac:dyDescent="0.25">
      <c r="A36">
        <f t="shared" si="7"/>
        <v>27</v>
      </c>
      <c r="B36" s="2">
        <f t="shared" si="9"/>
        <v>12992.400000000001</v>
      </c>
      <c r="C36" s="2">
        <f t="shared" si="10"/>
        <v>127.60000000000218</v>
      </c>
      <c r="D36" s="1">
        <f t="shared" si="11"/>
        <v>481.20000000000005</v>
      </c>
      <c r="E36" s="2">
        <f t="shared" si="5"/>
        <v>27500</v>
      </c>
      <c r="F36" s="1">
        <f t="shared" si="0"/>
        <v>2.1166220251839536</v>
      </c>
      <c r="G36" s="1">
        <f t="shared" si="6"/>
        <v>7.8369905956111516</v>
      </c>
      <c r="H36" s="2">
        <f t="shared" si="1"/>
        <v>32481.000000000004</v>
      </c>
      <c r="I36" s="2">
        <f t="shared" si="2"/>
        <v>4981.0000000000036</v>
      </c>
    </row>
    <row r="37" spans="1:9" x14ac:dyDescent="0.25">
      <c r="A37">
        <f t="shared" si="7"/>
        <v>28</v>
      </c>
      <c r="B37" s="2">
        <f t="shared" ref="B37:B51" si="12">$C$4*A37^$B$4+$C$5*A37^$B$5+$C$6*A37</f>
        <v>13025.600000000002</v>
      </c>
      <c r="C37" s="2">
        <f t="shared" ref="C37:C51" si="13">B37-B36</f>
        <v>33.200000000000728</v>
      </c>
      <c r="D37" s="1">
        <f t="shared" ref="D37:D51" si="14">B37/A37</f>
        <v>465.2000000000001</v>
      </c>
      <c r="E37" s="2">
        <f t="shared" ref="E37:E51" si="15">500+A37*1000</f>
        <v>28500</v>
      </c>
      <c r="F37" s="1">
        <f t="shared" ref="F37:F51" si="16">E37/B37</f>
        <v>2.187999017319739</v>
      </c>
      <c r="G37" s="1">
        <f t="shared" ref="G37:G51" si="17">(E37-E36)/C37</f>
        <v>30.120481927710184</v>
      </c>
      <c r="H37" s="2">
        <f t="shared" ref="H37:H51" si="18">2.5*B37</f>
        <v>32564.000000000007</v>
      </c>
      <c r="I37" s="2">
        <f t="shared" ref="I37:I51" si="19">H37-E37</f>
        <v>4064.0000000000073</v>
      </c>
    </row>
    <row r="38" spans="1:9" x14ac:dyDescent="0.25">
      <c r="A38">
        <f t="shared" si="7"/>
        <v>29</v>
      </c>
      <c r="B38" s="2">
        <f t="shared" si="12"/>
        <v>12957.2</v>
      </c>
      <c r="C38" s="2">
        <f t="shared" si="13"/>
        <v>-68.400000000001455</v>
      </c>
      <c r="D38" s="1">
        <f t="shared" si="14"/>
        <v>446.8</v>
      </c>
      <c r="E38" s="2">
        <f t="shared" si="15"/>
        <v>29500</v>
      </c>
      <c r="F38" s="1">
        <f t="shared" si="16"/>
        <v>2.2767264532460714</v>
      </c>
      <c r="G38" s="1">
        <f t="shared" si="17"/>
        <v>-14.619883040935362</v>
      </c>
      <c r="H38" s="2">
        <f t="shared" si="18"/>
        <v>32393</v>
      </c>
      <c r="I38" s="2">
        <f t="shared" si="19"/>
        <v>2893</v>
      </c>
    </row>
    <row r="39" spans="1:9" x14ac:dyDescent="0.25">
      <c r="A39">
        <f t="shared" si="7"/>
        <v>30</v>
      </c>
      <c r="B39" s="2">
        <f t="shared" si="12"/>
        <v>12780</v>
      </c>
      <c r="C39" s="2">
        <f t="shared" si="13"/>
        <v>-177.20000000000073</v>
      </c>
      <c r="D39" s="1">
        <f t="shared" si="14"/>
        <v>426</v>
      </c>
      <c r="E39" s="2">
        <f t="shared" si="15"/>
        <v>30500</v>
      </c>
      <c r="F39" s="1">
        <f t="shared" si="16"/>
        <v>2.3865414710485133</v>
      </c>
      <c r="G39" s="1">
        <f t="shared" si="17"/>
        <v>-5.6433408577877868</v>
      </c>
      <c r="H39" s="2">
        <f t="shared" si="18"/>
        <v>31950</v>
      </c>
      <c r="I39" s="2">
        <f t="shared" si="19"/>
        <v>1450</v>
      </c>
    </row>
    <row r="40" spans="1:9" x14ac:dyDescent="0.25">
      <c r="A40">
        <f t="shared" si="7"/>
        <v>31</v>
      </c>
      <c r="B40" s="2">
        <f t="shared" si="12"/>
        <v>12486.800000000003</v>
      </c>
      <c r="C40" s="2">
        <f t="shared" si="13"/>
        <v>-293.19999999999709</v>
      </c>
      <c r="D40" s="1">
        <f t="shared" si="14"/>
        <v>402.80000000000007</v>
      </c>
      <c r="E40" s="2">
        <f t="shared" si="15"/>
        <v>31500</v>
      </c>
      <c r="F40" s="1">
        <f t="shared" si="16"/>
        <v>2.5226639331133671</v>
      </c>
      <c r="G40" s="1">
        <f t="shared" si="17"/>
        <v>-3.4106412005457365</v>
      </c>
      <c r="H40" s="2">
        <f t="shared" si="18"/>
        <v>31217.000000000007</v>
      </c>
      <c r="I40" s="2">
        <f t="shared" si="19"/>
        <v>-282.99999999999272</v>
      </c>
    </row>
    <row r="41" spans="1:9" x14ac:dyDescent="0.25">
      <c r="A41">
        <f t="shared" si="7"/>
        <v>32</v>
      </c>
      <c r="B41" s="2">
        <f t="shared" si="12"/>
        <v>12070.400000000001</v>
      </c>
      <c r="C41" s="2">
        <f t="shared" si="13"/>
        <v>-416.40000000000146</v>
      </c>
      <c r="D41" s="1">
        <f t="shared" si="14"/>
        <v>377.20000000000005</v>
      </c>
      <c r="E41" s="2">
        <f t="shared" si="15"/>
        <v>32500</v>
      </c>
      <c r="F41" s="1">
        <f t="shared" si="16"/>
        <v>2.6925371155885469</v>
      </c>
      <c r="G41" s="1">
        <f t="shared" si="17"/>
        <v>-2.4015369836695402</v>
      </c>
      <c r="H41" s="2">
        <f t="shared" si="18"/>
        <v>30176.000000000004</v>
      </c>
      <c r="I41" s="2">
        <f t="shared" si="19"/>
        <v>-2323.9999999999964</v>
      </c>
    </row>
    <row r="42" spans="1:9" x14ac:dyDescent="0.25">
      <c r="A42">
        <f t="shared" si="7"/>
        <v>33</v>
      </c>
      <c r="B42" s="2">
        <f t="shared" si="12"/>
        <v>11523.599999999999</v>
      </c>
      <c r="C42" s="2">
        <f t="shared" si="13"/>
        <v>-546.80000000000291</v>
      </c>
      <c r="D42" s="1">
        <f t="shared" si="14"/>
        <v>349.19999999999993</v>
      </c>
      <c r="E42" s="2">
        <f t="shared" si="15"/>
        <v>33500</v>
      </c>
      <c r="F42" s="1">
        <f t="shared" si="16"/>
        <v>2.9070776493456911</v>
      </c>
      <c r="G42" s="1">
        <f t="shared" si="17"/>
        <v>-1.8288222384784101</v>
      </c>
      <c r="H42" s="2">
        <f t="shared" si="18"/>
        <v>28808.999999999996</v>
      </c>
      <c r="I42" s="2">
        <f t="shared" si="19"/>
        <v>-4691.0000000000036</v>
      </c>
    </row>
    <row r="43" spans="1:9" x14ac:dyDescent="0.25">
      <c r="A43">
        <f t="shared" si="7"/>
        <v>34</v>
      </c>
      <c r="B43" s="2">
        <f t="shared" si="12"/>
        <v>10839.200000000004</v>
      </c>
      <c r="C43" s="2">
        <f t="shared" si="13"/>
        <v>-684.39999999999418</v>
      </c>
      <c r="D43" s="1">
        <f t="shared" si="14"/>
        <v>318.80000000000013</v>
      </c>
      <c r="E43" s="2">
        <f t="shared" si="15"/>
        <v>34500</v>
      </c>
      <c r="F43" s="1">
        <f t="shared" si="16"/>
        <v>3.1828917263266647</v>
      </c>
      <c r="G43" s="1">
        <f t="shared" si="17"/>
        <v>-1.4611338398597435</v>
      </c>
      <c r="H43" s="2">
        <f t="shared" si="18"/>
        <v>27098.000000000011</v>
      </c>
      <c r="I43" s="2">
        <f t="shared" si="19"/>
        <v>-7401.9999999999891</v>
      </c>
    </row>
    <row r="44" spans="1:9" x14ac:dyDescent="0.25">
      <c r="A44">
        <f t="shared" si="7"/>
        <v>35</v>
      </c>
      <c r="B44" s="2">
        <f t="shared" si="12"/>
        <v>10010</v>
      </c>
      <c r="C44" s="2">
        <f t="shared" si="13"/>
        <v>-829.20000000000437</v>
      </c>
      <c r="D44" s="1">
        <f t="shared" si="14"/>
        <v>286</v>
      </c>
      <c r="E44" s="2">
        <f t="shared" si="15"/>
        <v>35500</v>
      </c>
      <c r="F44" s="1">
        <f t="shared" si="16"/>
        <v>3.5464535464535465</v>
      </c>
      <c r="G44" s="1">
        <f t="shared" si="17"/>
        <v>-1.2059816690786236</v>
      </c>
      <c r="H44" s="2">
        <f t="shared" si="18"/>
        <v>25025</v>
      </c>
      <c r="I44" s="2">
        <f t="shared" si="19"/>
        <v>-10475</v>
      </c>
    </row>
    <row r="45" spans="1:9" x14ac:dyDescent="0.25">
      <c r="A45">
        <f t="shared" si="7"/>
        <v>36</v>
      </c>
      <c r="B45" s="2">
        <f t="shared" si="12"/>
        <v>9028.8000000000029</v>
      </c>
      <c r="C45" s="2">
        <f t="shared" si="13"/>
        <v>-981.19999999999709</v>
      </c>
      <c r="D45" s="1">
        <f t="shared" si="14"/>
        <v>250.80000000000007</v>
      </c>
      <c r="E45" s="2">
        <f t="shared" si="15"/>
        <v>36500</v>
      </c>
      <c r="F45" s="1">
        <f t="shared" si="16"/>
        <v>4.0426191741981201</v>
      </c>
      <c r="G45" s="1">
        <f t="shared" si="17"/>
        <v>-1.0191602119853271</v>
      </c>
      <c r="H45" s="2">
        <f t="shared" si="18"/>
        <v>22572.000000000007</v>
      </c>
      <c r="I45" s="2">
        <f t="shared" si="19"/>
        <v>-13927.999999999993</v>
      </c>
    </row>
    <row r="46" spans="1:9" x14ac:dyDescent="0.25">
      <c r="A46">
        <f t="shared" si="7"/>
        <v>37</v>
      </c>
      <c r="B46" s="2">
        <f t="shared" si="12"/>
        <v>7888.4000000000015</v>
      </c>
      <c r="C46" s="2">
        <f t="shared" si="13"/>
        <v>-1140.4000000000015</v>
      </c>
      <c r="D46" s="1">
        <f t="shared" si="14"/>
        <v>213.20000000000005</v>
      </c>
      <c r="E46" s="2">
        <f t="shared" si="15"/>
        <v>37500</v>
      </c>
      <c r="F46" s="1">
        <f t="shared" si="16"/>
        <v>4.7538157294254848</v>
      </c>
      <c r="G46" s="1">
        <f t="shared" si="17"/>
        <v>-0.87688530340231385</v>
      </c>
      <c r="H46" s="2">
        <f t="shared" si="18"/>
        <v>19721.000000000004</v>
      </c>
      <c r="I46" s="2">
        <f t="shared" si="19"/>
        <v>-17778.999999999996</v>
      </c>
    </row>
    <row r="47" spans="1:9" x14ac:dyDescent="0.25">
      <c r="A47">
        <f t="shared" si="7"/>
        <v>38</v>
      </c>
      <c r="B47" s="2">
        <f t="shared" si="12"/>
        <v>6581.6000000000058</v>
      </c>
      <c r="C47" s="2">
        <f t="shared" si="13"/>
        <v>-1306.7999999999956</v>
      </c>
      <c r="D47" s="1">
        <f t="shared" si="14"/>
        <v>173.20000000000016</v>
      </c>
      <c r="E47" s="2">
        <f t="shared" si="15"/>
        <v>38500</v>
      </c>
      <c r="F47" s="1">
        <f t="shared" si="16"/>
        <v>5.8496414245776052</v>
      </c>
      <c r="G47" s="1">
        <f t="shared" si="17"/>
        <v>-0.76522803795531324</v>
      </c>
      <c r="H47" s="2">
        <f t="shared" si="18"/>
        <v>16454.000000000015</v>
      </c>
      <c r="I47" s="2">
        <f t="shared" si="19"/>
        <v>-22045.999999999985</v>
      </c>
    </row>
    <row r="48" spans="1:9" x14ac:dyDescent="0.25">
      <c r="A48">
        <f t="shared" si="7"/>
        <v>39</v>
      </c>
      <c r="B48" s="2">
        <f t="shared" si="12"/>
        <v>5101.1999999999971</v>
      </c>
      <c r="C48" s="2">
        <f t="shared" si="13"/>
        <v>-1480.4000000000087</v>
      </c>
      <c r="D48" s="1">
        <f t="shared" si="14"/>
        <v>130.79999999999993</v>
      </c>
      <c r="E48" s="2">
        <f t="shared" si="15"/>
        <v>39500</v>
      </c>
      <c r="F48" s="1">
        <f t="shared" si="16"/>
        <v>7.7432760918999497</v>
      </c>
      <c r="G48" s="1">
        <f t="shared" si="17"/>
        <v>-0.67549310997027434</v>
      </c>
      <c r="H48" s="2">
        <f t="shared" si="18"/>
        <v>12752.999999999993</v>
      </c>
      <c r="I48" s="2">
        <f t="shared" si="19"/>
        <v>-26747.000000000007</v>
      </c>
    </row>
    <row r="49" spans="1:9" x14ac:dyDescent="0.25">
      <c r="A49">
        <f t="shared" si="7"/>
        <v>40</v>
      </c>
      <c r="B49" s="2">
        <f t="shared" si="12"/>
        <v>3440</v>
      </c>
      <c r="C49" s="2">
        <f t="shared" si="13"/>
        <v>-1661.1999999999971</v>
      </c>
      <c r="D49" s="1">
        <f t="shared" si="14"/>
        <v>86</v>
      </c>
      <c r="E49" s="2">
        <f t="shared" si="15"/>
        <v>40500</v>
      </c>
      <c r="F49" s="1">
        <f t="shared" si="16"/>
        <v>11.773255813953488</v>
      </c>
      <c r="G49" s="1">
        <f t="shared" si="17"/>
        <v>-0.60197447628220668</v>
      </c>
      <c r="H49" s="2">
        <f t="shared" si="18"/>
        <v>8600</v>
      </c>
      <c r="I49" s="2">
        <f t="shared" si="19"/>
        <v>-31900</v>
      </c>
    </row>
    <row r="50" spans="1:9" x14ac:dyDescent="0.25">
      <c r="A50">
        <f t="shared" si="7"/>
        <v>41</v>
      </c>
      <c r="B50" s="2">
        <f t="shared" si="12"/>
        <v>1590.8000000000029</v>
      </c>
      <c r="C50" s="2">
        <f t="shared" si="13"/>
        <v>-1849.1999999999971</v>
      </c>
      <c r="D50" s="1">
        <f t="shared" si="14"/>
        <v>38.800000000000068</v>
      </c>
      <c r="E50" s="2">
        <f t="shared" si="15"/>
        <v>41500</v>
      </c>
      <c r="F50" s="1">
        <f t="shared" si="16"/>
        <v>26.08750314307262</v>
      </c>
      <c r="G50" s="1">
        <f t="shared" si="17"/>
        <v>-0.54077438892494134</v>
      </c>
      <c r="H50" s="2">
        <f t="shared" si="18"/>
        <v>3977.0000000000073</v>
      </c>
      <c r="I50" s="2">
        <f t="shared" si="19"/>
        <v>-37522.999999999993</v>
      </c>
    </row>
    <row r="51" spans="1:9" x14ac:dyDescent="0.25">
      <c r="A51">
        <f t="shared" si="7"/>
        <v>42</v>
      </c>
      <c r="B51" s="2">
        <f t="shared" si="12"/>
        <v>-453.59999999999127</v>
      </c>
      <c r="C51" s="2">
        <f t="shared" si="13"/>
        <v>-2044.3999999999942</v>
      </c>
      <c r="D51" s="1">
        <f t="shared" si="14"/>
        <v>-10.799999999999793</v>
      </c>
      <c r="E51" s="2">
        <f t="shared" si="15"/>
        <v>42500</v>
      </c>
      <c r="F51" s="1">
        <f t="shared" si="16"/>
        <v>-93.69488536155383</v>
      </c>
      <c r="G51" s="1">
        <f t="shared" si="17"/>
        <v>-0.48914106828409454</v>
      </c>
      <c r="H51" s="2">
        <f t="shared" si="18"/>
        <v>-1133.9999999999782</v>
      </c>
      <c r="I51" s="2">
        <f t="shared" si="19"/>
        <v>-43633.999999999978</v>
      </c>
    </row>
  </sheetData>
  <pageMargins left="0.7" right="0.7" top="0.75" bottom="0.75" header="0.3" footer="0.3"/>
  <pageSetup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workbookViewId="0"/>
  </sheetViews>
  <sheetFormatPr defaultRowHeight="15" x14ac:dyDescent="0.25"/>
  <cols>
    <col min="5" max="5" width="19.28515625" bestFit="1" customWidth="1"/>
    <col min="6" max="6" width="13.7109375" bestFit="1" customWidth="1"/>
    <col min="7" max="7" width="14.28515625" bestFit="1" customWidth="1"/>
    <col min="8" max="8" width="14.28515625" customWidth="1"/>
    <col min="9" max="9" width="11.5703125" bestFit="1" customWidth="1"/>
  </cols>
  <sheetData>
    <row r="1" spans="1:10" x14ac:dyDescent="0.25">
      <c r="A1" t="s">
        <v>0</v>
      </c>
    </row>
    <row r="2" spans="1:10" x14ac:dyDescent="0.25">
      <c r="F2">
        <v>2</v>
      </c>
      <c r="G2">
        <v>1</v>
      </c>
      <c r="H2">
        <v>0</v>
      </c>
      <c r="I2" s="3" t="s">
        <v>12</v>
      </c>
    </row>
    <row r="3" spans="1:10" x14ac:dyDescent="0.25">
      <c r="E3" t="s">
        <v>9</v>
      </c>
      <c r="F3">
        <f>C4*3</f>
        <v>-2.4000000000000004</v>
      </c>
      <c r="G3">
        <f>C5*2</f>
        <v>90</v>
      </c>
      <c r="H3">
        <f>C6</f>
        <v>3</v>
      </c>
      <c r="I3" s="4">
        <f>(-G3-(G3^2-4*F3*H3)^0.5)/(2*F3)</f>
        <v>37.53330375626183</v>
      </c>
      <c r="J3" t="s">
        <v>14</v>
      </c>
    </row>
    <row r="4" spans="1:10" x14ac:dyDescent="0.25">
      <c r="B4">
        <v>3</v>
      </c>
      <c r="C4">
        <v>-0.8</v>
      </c>
      <c r="E4" t="s">
        <v>10</v>
      </c>
      <c r="G4">
        <f>F3*2</f>
        <v>-4.8000000000000007</v>
      </c>
      <c r="H4">
        <f>G3</f>
        <v>90</v>
      </c>
      <c r="I4" s="4">
        <f>H4/(-G4)</f>
        <v>18.749999999999996</v>
      </c>
      <c r="J4" t="s">
        <v>15</v>
      </c>
    </row>
    <row r="5" spans="1:10" x14ac:dyDescent="0.25">
      <c r="B5">
        <v>2</v>
      </c>
      <c r="C5">
        <v>45</v>
      </c>
      <c r="E5" t="s">
        <v>11</v>
      </c>
      <c r="G5">
        <f>C4*2</f>
        <v>-1.6</v>
      </c>
      <c r="H5">
        <f>C5</f>
        <v>45</v>
      </c>
      <c r="I5" s="4">
        <f>H5/(-G5)</f>
        <v>28.125</v>
      </c>
      <c r="J5" t="s">
        <v>16</v>
      </c>
    </row>
    <row r="6" spans="1:10" x14ac:dyDescent="0.25">
      <c r="B6">
        <v>1</v>
      </c>
      <c r="C6">
        <v>3</v>
      </c>
      <c r="E6" t="s">
        <v>13</v>
      </c>
      <c r="F6">
        <f>C4*2.5*3</f>
        <v>-6</v>
      </c>
      <c r="G6">
        <f>C5*2.5*2</f>
        <v>225</v>
      </c>
      <c r="H6">
        <f>C6*2.5-1000</f>
        <v>-992.5</v>
      </c>
      <c r="I6" s="4">
        <f>(-G6-(G6^2-4*F6*H6)^0.5)/(2*F6)</f>
        <v>32.393527158815395</v>
      </c>
      <c r="J6" s="6">
        <v>2</v>
      </c>
    </row>
    <row r="7" spans="1:10" x14ac:dyDescent="0.25">
      <c r="C7" s="5"/>
    </row>
    <row r="9" spans="1:10" x14ac:dyDescent="0.25">
      <c r="B9" t="s">
        <v>3</v>
      </c>
      <c r="C9" t="s">
        <v>1</v>
      </c>
      <c r="D9" t="s">
        <v>2</v>
      </c>
      <c r="E9" t="s">
        <v>4</v>
      </c>
      <c r="F9" t="s">
        <v>5</v>
      </c>
      <c r="G9" t="s">
        <v>6</v>
      </c>
      <c r="H9" t="s">
        <v>8</v>
      </c>
      <c r="I9" t="s">
        <v>7</v>
      </c>
    </row>
    <row r="10" spans="1:10" x14ac:dyDescent="0.25">
      <c r="A10">
        <v>1</v>
      </c>
      <c r="B10" s="2">
        <f>$C$4*A10^$B$4+$C$5*A10^$B$5+$C$6*A10</f>
        <v>47.2</v>
      </c>
      <c r="C10" s="2">
        <f>B10</f>
        <v>47.2</v>
      </c>
      <c r="D10" s="1">
        <f>B10/A10</f>
        <v>47.2</v>
      </c>
      <c r="E10" s="2">
        <f>500+A10*1000</f>
        <v>1500</v>
      </c>
      <c r="F10" s="1">
        <f t="shared" ref="F10:F51" si="0">E10/B10</f>
        <v>31.779661016949152</v>
      </c>
      <c r="G10" s="1">
        <f>E10/D10</f>
        <v>31.779661016949152</v>
      </c>
      <c r="H10" s="2">
        <f t="shared" ref="H10:H51" si="1">2.5*B10</f>
        <v>118</v>
      </c>
      <c r="I10" s="2">
        <f t="shared" ref="I10:I51" si="2">H10-E10</f>
        <v>-1382</v>
      </c>
    </row>
    <row r="11" spans="1:10" x14ac:dyDescent="0.25">
      <c r="A11">
        <f>A10+1</f>
        <v>2</v>
      </c>
      <c r="B11" s="2">
        <f t="shared" ref="B11:B51" si="3">$C$4*A11^$B$4+$C$5*A11^$B$5+$C$6*A11</f>
        <v>179.6</v>
      </c>
      <c r="C11" s="2">
        <f>B11-B10</f>
        <v>132.39999999999998</v>
      </c>
      <c r="D11" s="1">
        <f t="shared" ref="D11:D51" si="4">B11/A11</f>
        <v>89.8</v>
      </c>
      <c r="E11" s="2">
        <f t="shared" ref="E11:E51" si="5">500+A11*1000</f>
        <v>2500</v>
      </c>
      <c r="F11" s="1">
        <f t="shared" si="0"/>
        <v>13.919821826280623</v>
      </c>
      <c r="G11" s="1">
        <f t="shared" ref="G11:G51" si="6">(E11-E10)/C11</f>
        <v>7.5528700906344426</v>
      </c>
      <c r="H11" s="2">
        <f t="shared" si="1"/>
        <v>449</v>
      </c>
      <c r="I11" s="2">
        <f t="shared" si="2"/>
        <v>-2051</v>
      </c>
    </row>
    <row r="12" spans="1:10" x14ac:dyDescent="0.25">
      <c r="A12">
        <f t="shared" ref="A12:A51" si="7">A11+1</f>
        <v>3</v>
      </c>
      <c r="B12" s="2">
        <f t="shared" si="3"/>
        <v>392.4</v>
      </c>
      <c r="C12" s="2">
        <f t="shared" ref="C12:C51" si="8">B12-B11</f>
        <v>212.79999999999998</v>
      </c>
      <c r="D12" s="1">
        <f t="shared" si="4"/>
        <v>130.79999999999998</v>
      </c>
      <c r="E12" s="2">
        <f t="shared" si="5"/>
        <v>3500</v>
      </c>
      <c r="F12" s="1">
        <f t="shared" si="0"/>
        <v>8.9194699286442418</v>
      </c>
      <c r="G12" s="1">
        <f t="shared" si="6"/>
        <v>4.6992481203007523</v>
      </c>
      <c r="H12" s="2">
        <f t="shared" si="1"/>
        <v>981</v>
      </c>
      <c r="I12" s="2">
        <f t="shared" si="2"/>
        <v>-2519</v>
      </c>
    </row>
    <row r="13" spans="1:10" x14ac:dyDescent="0.25">
      <c r="A13">
        <f t="shared" si="7"/>
        <v>4</v>
      </c>
      <c r="B13" s="2">
        <f t="shared" si="3"/>
        <v>680.8</v>
      </c>
      <c r="C13" s="2">
        <f t="shared" si="8"/>
        <v>288.39999999999998</v>
      </c>
      <c r="D13" s="1">
        <f t="shared" si="4"/>
        <v>170.2</v>
      </c>
      <c r="E13" s="2">
        <f t="shared" si="5"/>
        <v>4500</v>
      </c>
      <c r="F13" s="1">
        <f t="shared" si="0"/>
        <v>6.6098707403055235</v>
      </c>
      <c r="G13" s="1">
        <f t="shared" si="6"/>
        <v>3.4674063800277395</v>
      </c>
      <c r="H13" s="2">
        <f t="shared" si="1"/>
        <v>1702</v>
      </c>
      <c r="I13" s="2">
        <f t="shared" si="2"/>
        <v>-2798</v>
      </c>
    </row>
    <row r="14" spans="1:10" x14ac:dyDescent="0.25">
      <c r="A14">
        <f t="shared" si="7"/>
        <v>5</v>
      </c>
      <c r="B14" s="2">
        <f t="shared" si="3"/>
        <v>1040</v>
      </c>
      <c r="C14" s="2">
        <f t="shared" si="8"/>
        <v>359.20000000000005</v>
      </c>
      <c r="D14" s="1">
        <f t="shared" si="4"/>
        <v>208</v>
      </c>
      <c r="E14" s="2">
        <f t="shared" si="5"/>
        <v>5500</v>
      </c>
      <c r="F14" s="1">
        <f t="shared" si="0"/>
        <v>5.2884615384615383</v>
      </c>
      <c r="G14" s="1">
        <f t="shared" si="6"/>
        <v>2.7839643652561246</v>
      </c>
      <c r="H14" s="2">
        <f t="shared" si="1"/>
        <v>2600</v>
      </c>
      <c r="I14" s="2">
        <f t="shared" si="2"/>
        <v>-2900</v>
      </c>
    </row>
    <row r="15" spans="1:10" x14ac:dyDescent="0.25">
      <c r="A15">
        <f t="shared" si="7"/>
        <v>6</v>
      </c>
      <c r="B15" s="2">
        <f t="shared" si="3"/>
        <v>1465.2</v>
      </c>
      <c r="C15" s="2">
        <f t="shared" si="8"/>
        <v>425.20000000000005</v>
      </c>
      <c r="D15" s="1">
        <f t="shared" si="4"/>
        <v>244.20000000000002</v>
      </c>
      <c r="E15" s="2">
        <f t="shared" si="5"/>
        <v>6500</v>
      </c>
      <c r="F15" s="1">
        <f t="shared" si="0"/>
        <v>4.4362544362544361</v>
      </c>
      <c r="G15" s="1">
        <f t="shared" si="6"/>
        <v>2.3518344308560675</v>
      </c>
      <c r="H15" s="2">
        <f t="shared" si="1"/>
        <v>3663</v>
      </c>
      <c r="I15" s="2">
        <f t="shared" si="2"/>
        <v>-2837</v>
      </c>
    </row>
    <row r="16" spans="1:10" x14ac:dyDescent="0.25">
      <c r="A16">
        <f t="shared" si="7"/>
        <v>7</v>
      </c>
      <c r="B16" s="2">
        <f t="shared" si="3"/>
        <v>1951.6</v>
      </c>
      <c r="C16" s="2">
        <f t="shared" si="8"/>
        <v>486.39999999999986</v>
      </c>
      <c r="D16" s="1">
        <f t="shared" si="4"/>
        <v>278.8</v>
      </c>
      <c r="E16" s="2">
        <f t="shared" si="5"/>
        <v>7500</v>
      </c>
      <c r="F16" s="1">
        <f t="shared" si="0"/>
        <v>3.8430006148800984</v>
      </c>
      <c r="G16" s="1">
        <f t="shared" si="6"/>
        <v>2.0559210526315796</v>
      </c>
      <c r="H16" s="2">
        <f t="shared" si="1"/>
        <v>4879</v>
      </c>
      <c r="I16" s="2">
        <f t="shared" si="2"/>
        <v>-2621</v>
      </c>
    </row>
    <row r="17" spans="1:9" x14ac:dyDescent="0.25">
      <c r="A17">
        <f t="shared" si="7"/>
        <v>8</v>
      </c>
      <c r="B17" s="2">
        <f t="shared" si="3"/>
        <v>2494.4</v>
      </c>
      <c r="C17" s="2">
        <f t="shared" si="8"/>
        <v>542.80000000000018</v>
      </c>
      <c r="D17" s="1">
        <f t="shared" si="4"/>
        <v>311.8</v>
      </c>
      <c r="E17" s="2">
        <f t="shared" si="5"/>
        <v>8500</v>
      </c>
      <c r="F17" s="1">
        <f t="shared" si="0"/>
        <v>3.4076330981398333</v>
      </c>
      <c r="G17" s="1">
        <f t="shared" si="6"/>
        <v>1.842299189388356</v>
      </c>
      <c r="H17" s="2">
        <f t="shared" si="1"/>
        <v>6236</v>
      </c>
      <c r="I17" s="2">
        <f t="shared" si="2"/>
        <v>-2264</v>
      </c>
    </row>
    <row r="18" spans="1:9" x14ac:dyDescent="0.25">
      <c r="A18">
        <f t="shared" si="7"/>
        <v>9</v>
      </c>
      <c r="B18" s="2">
        <f t="shared" si="3"/>
        <v>3088.8</v>
      </c>
      <c r="C18" s="2">
        <f t="shared" si="8"/>
        <v>594.40000000000009</v>
      </c>
      <c r="D18" s="1">
        <f t="shared" si="4"/>
        <v>343.20000000000005</v>
      </c>
      <c r="E18" s="2">
        <f t="shared" si="5"/>
        <v>9500</v>
      </c>
      <c r="F18" s="1">
        <f t="shared" si="0"/>
        <v>3.0756280756280754</v>
      </c>
      <c r="G18" s="1">
        <f t="shared" si="6"/>
        <v>1.6823687752355314</v>
      </c>
      <c r="H18" s="2">
        <f t="shared" si="1"/>
        <v>7722</v>
      </c>
      <c r="I18" s="2">
        <f t="shared" si="2"/>
        <v>-1778</v>
      </c>
    </row>
    <row r="19" spans="1:9" x14ac:dyDescent="0.25">
      <c r="A19">
        <f t="shared" si="7"/>
        <v>10</v>
      </c>
      <c r="B19" s="2">
        <f t="shared" si="3"/>
        <v>3730</v>
      </c>
      <c r="C19" s="2">
        <f t="shared" si="8"/>
        <v>641.19999999999982</v>
      </c>
      <c r="D19" s="1">
        <f t="shared" si="4"/>
        <v>373</v>
      </c>
      <c r="E19" s="2">
        <f t="shared" si="5"/>
        <v>10500</v>
      </c>
      <c r="F19" s="1">
        <f t="shared" si="0"/>
        <v>2.8150134048257374</v>
      </c>
      <c r="G19" s="1">
        <f t="shared" si="6"/>
        <v>1.559575795383656</v>
      </c>
      <c r="H19" s="2">
        <f t="shared" si="1"/>
        <v>9325</v>
      </c>
      <c r="I19" s="2">
        <f t="shared" si="2"/>
        <v>-1175</v>
      </c>
    </row>
    <row r="20" spans="1:9" x14ac:dyDescent="0.25">
      <c r="A20">
        <f t="shared" si="7"/>
        <v>11</v>
      </c>
      <c r="B20" s="2">
        <f t="shared" si="3"/>
        <v>4413.2</v>
      </c>
      <c r="C20" s="2">
        <f t="shared" si="8"/>
        <v>683.19999999999982</v>
      </c>
      <c r="D20" s="1">
        <f t="shared" si="4"/>
        <v>401.2</v>
      </c>
      <c r="E20" s="2">
        <f t="shared" si="5"/>
        <v>11500</v>
      </c>
      <c r="F20" s="1">
        <f t="shared" si="0"/>
        <v>2.605818906915617</v>
      </c>
      <c r="G20" s="1">
        <f t="shared" si="6"/>
        <v>1.4637002341920378</v>
      </c>
      <c r="H20" s="2">
        <f t="shared" si="1"/>
        <v>11033</v>
      </c>
      <c r="I20" s="2">
        <f t="shared" si="2"/>
        <v>-467</v>
      </c>
    </row>
    <row r="21" spans="1:9" x14ac:dyDescent="0.25">
      <c r="A21">
        <f t="shared" si="7"/>
        <v>12</v>
      </c>
      <c r="B21" s="2">
        <f t="shared" si="3"/>
        <v>5133.6000000000004</v>
      </c>
      <c r="C21" s="2">
        <f t="shared" si="8"/>
        <v>720.40000000000055</v>
      </c>
      <c r="D21" s="1">
        <f t="shared" si="4"/>
        <v>427.8</v>
      </c>
      <c r="E21" s="2">
        <f t="shared" si="5"/>
        <v>12500</v>
      </c>
      <c r="F21" s="1">
        <f t="shared" si="0"/>
        <v>2.4349384447561162</v>
      </c>
      <c r="G21" s="1">
        <f t="shared" si="6"/>
        <v>1.388117712382009</v>
      </c>
      <c r="H21" s="2">
        <f t="shared" si="1"/>
        <v>12834</v>
      </c>
      <c r="I21" s="2">
        <f t="shared" si="2"/>
        <v>334</v>
      </c>
    </row>
    <row r="22" spans="1:9" x14ac:dyDescent="0.25">
      <c r="A22">
        <f t="shared" si="7"/>
        <v>13</v>
      </c>
      <c r="B22" s="2">
        <f t="shared" si="3"/>
        <v>5886.4</v>
      </c>
      <c r="C22" s="2">
        <f t="shared" si="8"/>
        <v>752.79999999999927</v>
      </c>
      <c r="D22" s="1">
        <f t="shared" si="4"/>
        <v>452.79999999999995</v>
      </c>
      <c r="E22" s="2">
        <f t="shared" si="5"/>
        <v>13500</v>
      </c>
      <c r="F22" s="1">
        <f t="shared" si="0"/>
        <v>2.2934221255776026</v>
      </c>
      <c r="G22" s="1">
        <f t="shared" si="6"/>
        <v>1.3283740701381521</v>
      </c>
      <c r="H22" s="2">
        <f t="shared" si="1"/>
        <v>14716</v>
      </c>
      <c r="I22" s="2">
        <f t="shared" si="2"/>
        <v>1216</v>
      </c>
    </row>
    <row r="23" spans="1:9" x14ac:dyDescent="0.25">
      <c r="A23">
        <f t="shared" si="7"/>
        <v>14</v>
      </c>
      <c r="B23" s="2">
        <f t="shared" si="3"/>
        <v>6666.7999999999993</v>
      </c>
      <c r="C23" s="2">
        <f t="shared" si="8"/>
        <v>780.39999999999964</v>
      </c>
      <c r="D23" s="1">
        <f t="shared" si="4"/>
        <v>476.19999999999993</v>
      </c>
      <c r="E23" s="2">
        <f t="shared" si="5"/>
        <v>14500</v>
      </c>
      <c r="F23" s="1">
        <f t="shared" si="0"/>
        <v>2.1749565008699827</v>
      </c>
      <c r="G23" s="1">
        <f t="shared" si="6"/>
        <v>1.2813941568426455</v>
      </c>
      <c r="H23" s="2">
        <f t="shared" si="1"/>
        <v>16667</v>
      </c>
      <c r="I23" s="2">
        <f t="shared" si="2"/>
        <v>2167</v>
      </c>
    </row>
    <row r="24" spans="1:9" x14ac:dyDescent="0.25">
      <c r="A24">
        <f t="shared" si="7"/>
        <v>15</v>
      </c>
      <c r="B24" s="2">
        <f t="shared" si="3"/>
        <v>7470</v>
      </c>
      <c r="C24" s="2">
        <f t="shared" si="8"/>
        <v>803.20000000000073</v>
      </c>
      <c r="D24" s="1">
        <f t="shared" si="4"/>
        <v>498</v>
      </c>
      <c r="E24" s="2">
        <f t="shared" si="5"/>
        <v>15500</v>
      </c>
      <c r="F24" s="1">
        <f t="shared" si="0"/>
        <v>2.0749665327978581</v>
      </c>
      <c r="G24" s="1">
        <f t="shared" si="6"/>
        <v>1.245019920318724</v>
      </c>
      <c r="H24" s="2">
        <f t="shared" si="1"/>
        <v>18675</v>
      </c>
      <c r="I24" s="2">
        <f t="shared" si="2"/>
        <v>3175</v>
      </c>
    </row>
    <row r="25" spans="1:9" x14ac:dyDescent="0.25">
      <c r="A25">
        <f t="shared" si="7"/>
        <v>16</v>
      </c>
      <c r="B25" s="2">
        <f t="shared" si="3"/>
        <v>8291.2000000000007</v>
      </c>
      <c r="C25" s="2">
        <f t="shared" si="8"/>
        <v>821.20000000000073</v>
      </c>
      <c r="D25" s="1">
        <f t="shared" si="4"/>
        <v>518.20000000000005</v>
      </c>
      <c r="E25" s="2">
        <f t="shared" si="5"/>
        <v>16500</v>
      </c>
      <c r="F25" s="1">
        <f t="shared" si="0"/>
        <v>1.9900617522192201</v>
      </c>
      <c r="G25" s="1">
        <f t="shared" si="6"/>
        <v>1.2177301509985377</v>
      </c>
      <c r="H25" s="2">
        <f t="shared" si="1"/>
        <v>20728</v>
      </c>
      <c r="I25" s="2">
        <f t="shared" si="2"/>
        <v>4228</v>
      </c>
    </row>
    <row r="26" spans="1:9" x14ac:dyDescent="0.25">
      <c r="A26">
        <f t="shared" si="7"/>
        <v>17</v>
      </c>
      <c r="B26" s="2">
        <f t="shared" si="3"/>
        <v>9125.6</v>
      </c>
      <c r="C26" s="2">
        <f t="shared" si="8"/>
        <v>834.39999999999964</v>
      </c>
      <c r="D26" s="1">
        <f t="shared" si="4"/>
        <v>536.80000000000007</v>
      </c>
      <c r="E26" s="2">
        <f t="shared" si="5"/>
        <v>17500</v>
      </c>
      <c r="F26" s="1">
        <f t="shared" si="0"/>
        <v>1.9176821250109581</v>
      </c>
      <c r="G26" s="1">
        <f t="shared" si="6"/>
        <v>1.1984659635666353</v>
      </c>
      <c r="H26" s="2">
        <f t="shared" si="1"/>
        <v>22814</v>
      </c>
      <c r="I26" s="2">
        <f t="shared" si="2"/>
        <v>5314</v>
      </c>
    </row>
    <row r="27" spans="1:9" x14ac:dyDescent="0.25">
      <c r="A27">
        <f t="shared" si="7"/>
        <v>18</v>
      </c>
      <c r="B27" s="2">
        <f t="shared" si="3"/>
        <v>9968.4</v>
      </c>
      <c r="C27" s="2">
        <f t="shared" si="8"/>
        <v>842.79999999999927</v>
      </c>
      <c r="D27" s="1">
        <f t="shared" si="4"/>
        <v>553.79999999999995</v>
      </c>
      <c r="E27" s="2">
        <f t="shared" si="5"/>
        <v>18500</v>
      </c>
      <c r="F27" s="1">
        <f t="shared" si="0"/>
        <v>1.85586453192087</v>
      </c>
      <c r="G27" s="1">
        <f t="shared" si="6"/>
        <v>1.1865211200759385</v>
      </c>
      <c r="H27" s="2">
        <f t="shared" si="1"/>
        <v>24921</v>
      </c>
      <c r="I27" s="2">
        <f t="shared" si="2"/>
        <v>6421</v>
      </c>
    </row>
    <row r="28" spans="1:9" x14ac:dyDescent="0.25">
      <c r="A28">
        <f t="shared" si="7"/>
        <v>19</v>
      </c>
      <c r="B28" s="2">
        <f t="shared" si="3"/>
        <v>10814.8</v>
      </c>
      <c r="C28" s="2">
        <f t="shared" si="8"/>
        <v>846.39999999999964</v>
      </c>
      <c r="D28" s="1">
        <f t="shared" si="4"/>
        <v>569.19999999999993</v>
      </c>
      <c r="E28" s="2">
        <f t="shared" si="5"/>
        <v>19500</v>
      </c>
      <c r="F28" s="1">
        <f t="shared" si="0"/>
        <v>1.8030846617598109</v>
      </c>
      <c r="G28" s="1">
        <f t="shared" si="6"/>
        <v>1.1814744801512291</v>
      </c>
      <c r="H28" s="2">
        <f t="shared" si="1"/>
        <v>27037</v>
      </c>
      <c r="I28" s="2">
        <f t="shared" si="2"/>
        <v>7537</v>
      </c>
    </row>
    <row r="29" spans="1:9" x14ac:dyDescent="0.25">
      <c r="A29">
        <f t="shared" si="7"/>
        <v>20</v>
      </c>
      <c r="B29" s="2">
        <f t="shared" si="3"/>
        <v>11660</v>
      </c>
      <c r="C29" s="2">
        <f t="shared" si="8"/>
        <v>845.20000000000073</v>
      </c>
      <c r="D29" s="1">
        <f t="shared" si="4"/>
        <v>583</v>
      </c>
      <c r="E29" s="2">
        <f t="shared" si="5"/>
        <v>20500</v>
      </c>
      <c r="F29" s="1">
        <f t="shared" si="0"/>
        <v>1.7581475128644939</v>
      </c>
      <c r="G29" s="1">
        <f t="shared" si="6"/>
        <v>1.183151916706104</v>
      </c>
      <c r="H29" s="2">
        <f t="shared" si="1"/>
        <v>29150</v>
      </c>
      <c r="I29" s="2">
        <f t="shared" si="2"/>
        <v>8650</v>
      </c>
    </row>
    <row r="30" spans="1:9" x14ac:dyDescent="0.25">
      <c r="A30">
        <f t="shared" si="7"/>
        <v>21</v>
      </c>
      <c r="B30" s="2">
        <f t="shared" si="3"/>
        <v>12499.2</v>
      </c>
      <c r="C30" s="2">
        <f t="shared" si="8"/>
        <v>839.20000000000073</v>
      </c>
      <c r="D30" s="1">
        <f t="shared" si="4"/>
        <v>595.20000000000005</v>
      </c>
      <c r="E30" s="2">
        <f t="shared" si="5"/>
        <v>21500</v>
      </c>
      <c r="F30" s="1">
        <f t="shared" si="0"/>
        <v>1.7201100870455708</v>
      </c>
      <c r="G30" s="1">
        <f t="shared" si="6"/>
        <v>1.1916110581506185</v>
      </c>
      <c r="H30" s="2">
        <f t="shared" si="1"/>
        <v>31248</v>
      </c>
      <c r="I30" s="2">
        <f t="shared" si="2"/>
        <v>9748</v>
      </c>
    </row>
    <row r="31" spans="1:9" x14ac:dyDescent="0.25">
      <c r="A31">
        <f t="shared" si="7"/>
        <v>22</v>
      </c>
      <c r="B31" s="2">
        <f t="shared" si="3"/>
        <v>13327.6</v>
      </c>
      <c r="C31" s="2">
        <f t="shared" si="8"/>
        <v>828.39999999999964</v>
      </c>
      <c r="D31" s="1">
        <f t="shared" si="4"/>
        <v>605.80000000000007</v>
      </c>
      <c r="E31" s="2">
        <f t="shared" si="5"/>
        <v>22500</v>
      </c>
      <c r="F31" s="1">
        <f t="shared" si="0"/>
        <v>1.6882259371529758</v>
      </c>
      <c r="G31" s="1">
        <f t="shared" si="6"/>
        <v>1.2071463061323038</v>
      </c>
      <c r="H31" s="2">
        <f t="shared" si="1"/>
        <v>33319</v>
      </c>
      <c r="I31" s="2">
        <f t="shared" si="2"/>
        <v>10819</v>
      </c>
    </row>
    <row r="32" spans="1:9" x14ac:dyDescent="0.25">
      <c r="A32">
        <f t="shared" si="7"/>
        <v>23</v>
      </c>
      <c r="B32" s="2">
        <f t="shared" si="3"/>
        <v>14140.4</v>
      </c>
      <c r="C32" s="2">
        <f t="shared" si="8"/>
        <v>812.79999999999927</v>
      </c>
      <c r="D32" s="1">
        <f t="shared" si="4"/>
        <v>614.79999999999995</v>
      </c>
      <c r="E32" s="2">
        <f t="shared" si="5"/>
        <v>23500</v>
      </c>
      <c r="F32" s="1">
        <f t="shared" si="0"/>
        <v>1.6619048966082997</v>
      </c>
      <c r="G32" s="1">
        <f t="shared" si="6"/>
        <v>1.2303149606299224</v>
      </c>
      <c r="H32" s="2">
        <f t="shared" si="1"/>
        <v>35351</v>
      </c>
      <c r="I32" s="2">
        <f t="shared" si="2"/>
        <v>11851</v>
      </c>
    </row>
    <row r="33" spans="1:9" x14ac:dyDescent="0.25">
      <c r="A33">
        <f t="shared" si="7"/>
        <v>24</v>
      </c>
      <c r="B33" s="2">
        <f t="shared" si="3"/>
        <v>14932.8</v>
      </c>
      <c r="C33" s="2">
        <f t="shared" si="8"/>
        <v>792.39999999999964</v>
      </c>
      <c r="D33" s="1">
        <f t="shared" si="4"/>
        <v>622.19999999999993</v>
      </c>
      <c r="E33" s="2">
        <f t="shared" si="5"/>
        <v>24500</v>
      </c>
      <c r="F33" s="1">
        <f t="shared" si="0"/>
        <v>1.6406835958427088</v>
      </c>
      <c r="G33" s="1">
        <f t="shared" si="6"/>
        <v>1.2619888944977291</v>
      </c>
      <c r="H33" s="2">
        <f t="shared" si="1"/>
        <v>37332</v>
      </c>
      <c r="I33" s="2">
        <f t="shared" si="2"/>
        <v>12832</v>
      </c>
    </row>
    <row r="34" spans="1:9" x14ac:dyDescent="0.25">
      <c r="A34">
        <f t="shared" si="7"/>
        <v>25</v>
      </c>
      <c r="B34" s="2">
        <f t="shared" si="3"/>
        <v>15700</v>
      </c>
      <c r="C34" s="2">
        <f t="shared" si="8"/>
        <v>767.20000000000073</v>
      </c>
      <c r="D34" s="1">
        <f t="shared" si="4"/>
        <v>628</v>
      </c>
      <c r="E34" s="2">
        <f t="shared" si="5"/>
        <v>25500</v>
      </c>
      <c r="F34" s="1">
        <f t="shared" si="0"/>
        <v>1.624203821656051</v>
      </c>
      <c r="G34" s="1">
        <f t="shared" si="6"/>
        <v>1.3034410844629811</v>
      </c>
      <c r="H34" s="2">
        <f t="shared" si="1"/>
        <v>39250</v>
      </c>
      <c r="I34" s="2">
        <f t="shared" si="2"/>
        <v>13750</v>
      </c>
    </row>
    <row r="35" spans="1:9" x14ac:dyDescent="0.25">
      <c r="A35">
        <f t="shared" si="7"/>
        <v>26</v>
      </c>
      <c r="B35" s="2">
        <f t="shared" si="3"/>
        <v>16437.199999999997</v>
      </c>
      <c r="C35" s="2">
        <f t="shared" si="8"/>
        <v>737.19999999999709</v>
      </c>
      <c r="D35" s="1">
        <f t="shared" si="4"/>
        <v>632.19999999999993</v>
      </c>
      <c r="E35" s="2">
        <f t="shared" si="5"/>
        <v>26500</v>
      </c>
      <c r="F35" s="1">
        <f t="shared" si="0"/>
        <v>1.6121967245029569</v>
      </c>
      <c r="G35" s="1">
        <f t="shared" si="6"/>
        <v>1.3564839934888822</v>
      </c>
      <c r="H35" s="2">
        <f t="shared" si="1"/>
        <v>41092.999999999993</v>
      </c>
      <c r="I35" s="2">
        <f t="shared" si="2"/>
        <v>14592.999999999993</v>
      </c>
    </row>
    <row r="36" spans="1:9" x14ac:dyDescent="0.25">
      <c r="A36">
        <f t="shared" si="7"/>
        <v>27</v>
      </c>
      <c r="B36" s="2">
        <f t="shared" si="3"/>
        <v>17139.599999999999</v>
      </c>
      <c r="C36" s="2">
        <f t="shared" si="8"/>
        <v>702.40000000000146</v>
      </c>
      <c r="D36" s="1">
        <f t="shared" si="4"/>
        <v>634.79999999999995</v>
      </c>
      <c r="E36" s="2">
        <f t="shared" si="5"/>
        <v>27500</v>
      </c>
      <c r="F36" s="1">
        <f t="shared" si="0"/>
        <v>1.6044715162547551</v>
      </c>
      <c r="G36" s="1">
        <f t="shared" si="6"/>
        <v>1.4236902050113867</v>
      </c>
      <c r="H36" s="2">
        <f t="shared" si="1"/>
        <v>42849</v>
      </c>
      <c r="I36" s="2">
        <f t="shared" si="2"/>
        <v>15349</v>
      </c>
    </row>
    <row r="37" spans="1:9" x14ac:dyDescent="0.25">
      <c r="A37">
        <f t="shared" si="7"/>
        <v>28</v>
      </c>
      <c r="B37" s="2">
        <f t="shared" si="3"/>
        <v>17802.399999999998</v>
      </c>
      <c r="C37" s="2">
        <f t="shared" si="8"/>
        <v>662.79999999999927</v>
      </c>
      <c r="D37" s="1">
        <f t="shared" si="4"/>
        <v>635.79999999999995</v>
      </c>
      <c r="E37" s="2">
        <f t="shared" si="5"/>
        <v>28500</v>
      </c>
      <c r="F37" s="1">
        <f t="shared" si="0"/>
        <v>1.600907742776255</v>
      </c>
      <c r="G37" s="1">
        <f t="shared" si="6"/>
        <v>1.5087507543753789</v>
      </c>
      <c r="H37" s="2">
        <f t="shared" si="1"/>
        <v>44505.999999999993</v>
      </c>
      <c r="I37" s="2">
        <f t="shared" si="2"/>
        <v>16005.999999999993</v>
      </c>
    </row>
    <row r="38" spans="1:9" x14ac:dyDescent="0.25">
      <c r="A38">
        <f t="shared" si="7"/>
        <v>29</v>
      </c>
      <c r="B38" s="2">
        <f t="shared" si="3"/>
        <v>18420.8</v>
      </c>
      <c r="C38" s="2">
        <f t="shared" si="8"/>
        <v>618.40000000000146</v>
      </c>
      <c r="D38" s="1">
        <f t="shared" si="4"/>
        <v>635.19999999999993</v>
      </c>
      <c r="E38" s="2">
        <f t="shared" si="5"/>
        <v>29500</v>
      </c>
      <c r="F38" s="1">
        <f t="shared" si="0"/>
        <v>1.6014505341787546</v>
      </c>
      <c r="G38" s="1">
        <f t="shared" si="6"/>
        <v>1.6170763260025836</v>
      </c>
      <c r="H38" s="2">
        <f t="shared" si="1"/>
        <v>46052</v>
      </c>
      <c r="I38" s="2">
        <f t="shared" si="2"/>
        <v>16552</v>
      </c>
    </row>
    <row r="39" spans="1:9" x14ac:dyDescent="0.25">
      <c r="A39">
        <f t="shared" si="7"/>
        <v>30</v>
      </c>
      <c r="B39" s="2">
        <f t="shared" si="3"/>
        <v>18990</v>
      </c>
      <c r="C39" s="2">
        <f t="shared" si="8"/>
        <v>569.20000000000073</v>
      </c>
      <c r="D39" s="1">
        <f t="shared" si="4"/>
        <v>633</v>
      </c>
      <c r="E39" s="2">
        <f t="shared" si="5"/>
        <v>30500</v>
      </c>
      <c r="F39" s="1">
        <f t="shared" si="0"/>
        <v>1.6061084781463928</v>
      </c>
      <c r="G39" s="1">
        <f t="shared" si="6"/>
        <v>1.7568517217146851</v>
      </c>
      <c r="H39" s="2">
        <f t="shared" si="1"/>
        <v>47475</v>
      </c>
      <c r="I39" s="2">
        <f t="shared" si="2"/>
        <v>16975</v>
      </c>
    </row>
    <row r="40" spans="1:9" x14ac:dyDescent="0.25">
      <c r="A40">
        <f t="shared" si="7"/>
        <v>31</v>
      </c>
      <c r="B40" s="2">
        <f t="shared" si="3"/>
        <v>19505.199999999997</v>
      </c>
      <c r="C40" s="2">
        <f t="shared" si="8"/>
        <v>515.19999999999709</v>
      </c>
      <c r="D40" s="1">
        <f t="shared" si="4"/>
        <v>629.19999999999993</v>
      </c>
      <c r="E40" s="2">
        <f t="shared" si="5"/>
        <v>31500</v>
      </c>
      <c r="F40" s="1">
        <f t="shared" si="0"/>
        <v>1.614953960995017</v>
      </c>
      <c r="G40" s="1">
        <f t="shared" si="6"/>
        <v>1.9409937888198867</v>
      </c>
      <c r="H40" s="2">
        <f t="shared" si="1"/>
        <v>48762.999999999993</v>
      </c>
      <c r="I40" s="2">
        <f t="shared" si="2"/>
        <v>17262.999999999993</v>
      </c>
    </row>
    <row r="41" spans="1:9" x14ac:dyDescent="0.25">
      <c r="A41">
        <f t="shared" si="7"/>
        <v>32</v>
      </c>
      <c r="B41" s="2">
        <f t="shared" si="3"/>
        <v>19961.599999999999</v>
      </c>
      <c r="C41" s="2">
        <f t="shared" si="8"/>
        <v>456.40000000000146</v>
      </c>
      <c r="D41" s="1">
        <f t="shared" si="4"/>
        <v>623.79999999999995</v>
      </c>
      <c r="E41" s="2">
        <f t="shared" si="5"/>
        <v>32500</v>
      </c>
      <c r="F41" s="1">
        <f t="shared" si="0"/>
        <v>1.6281260019236936</v>
      </c>
      <c r="G41" s="1">
        <f t="shared" si="6"/>
        <v>2.1910604732690553</v>
      </c>
      <c r="H41" s="2">
        <f t="shared" si="1"/>
        <v>49904</v>
      </c>
      <c r="I41" s="2">
        <f t="shared" si="2"/>
        <v>17404</v>
      </c>
    </row>
    <row r="42" spans="1:9" x14ac:dyDescent="0.25">
      <c r="A42">
        <f t="shared" si="7"/>
        <v>33</v>
      </c>
      <c r="B42" s="2">
        <f t="shared" si="3"/>
        <v>20354.399999999998</v>
      </c>
      <c r="C42" s="2">
        <f t="shared" si="8"/>
        <v>392.79999999999927</v>
      </c>
      <c r="D42" s="1">
        <f t="shared" si="4"/>
        <v>616.79999999999995</v>
      </c>
      <c r="E42" s="2">
        <f t="shared" si="5"/>
        <v>33500</v>
      </c>
      <c r="F42" s="1">
        <f t="shared" si="0"/>
        <v>1.6458357898046616</v>
      </c>
      <c r="G42" s="1">
        <f t="shared" si="6"/>
        <v>2.5458248472505138</v>
      </c>
      <c r="H42" s="2">
        <f t="shared" si="1"/>
        <v>50885.999999999993</v>
      </c>
      <c r="I42" s="2">
        <f t="shared" si="2"/>
        <v>17385.999999999993</v>
      </c>
    </row>
    <row r="43" spans="1:9" x14ac:dyDescent="0.25">
      <c r="A43">
        <f t="shared" si="7"/>
        <v>34</v>
      </c>
      <c r="B43" s="2">
        <f t="shared" si="3"/>
        <v>20678.8</v>
      </c>
      <c r="C43" s="2">
        <f t="shared" si="8"/>
        <v>324.40000000000146</v>
      </c>
      <c r="D43" s="1">
        <f t="shared" si="4"/>
        <v>608.19999999999993</v>
      </c>
      <c r="E43" s="2">
        <f t="shared" si="5"/>
        <v>34500</v>
      </c>
      <c r="F43" s="1">
        <f t="shared" si="0"/>
        <v>1.6683753409288742</v>
      </c>
      <c r="G43" s="1">
        <f t="shared" si="6"/>
        <v>3.0826140567200846</v>
      </c>
      <c r="H43" s="2">
        <f t="shared" si="1"/>
        <v>51697</v>
      </c>
      <c r="I43" s="2">
        <f t="shared" si="2"/>
        <v>17197</v>
      </c>
    </row>
    <row r="44" spans="1:9" x14ac:dyDescent="0.25">
      <c r="A44">
        <f t="shared" si="7"/>
        <v>35</v>
      </c>
      <c r="B44" s="2">
        <f t="shared" si="3"/>
        <v>20930</v>
      </c>
      <c r="C44" s="2">
        <f t="shared" si="8"/>
        <v>251.20000000000073</v>
      </c>
      <c r="D44" s="1">
        <f t="shared" si="4"/>
        <v>598</v>
      </c>
      <c r="E44" s="2">
        <f t="shared" si="5"/>
        <v>35500</v>
      </c>
      <c r="F44" s="1">
        <f t="shared" si="0"/>
        <v>1.6961299569995223</v>
      </c>
      <c r="G44" s="1">
        <f t="shared" si="6"/>
        <v>3.9808917197452116</v>
      </c>
      <c r="H44" s="2">
        <f t="shared" si="1"/>
        <v>52325</v>
      </c>
      <c r="I44" s="2">
        <f t="shared" si="2"/>
        <v>16825</v>
      </c>
    </row>
    <row r="45" spans="1:9" x14ac:dyDescent="0.25">
      <c r="A45">
        <f t="shared" si="7"/>
        <v>36</v>
      </c>
      <c r="B45" s="2">
        <f t="shared" si="3"/>
        <v>21103.199999999997</v>
      </c>
      <c r="C45" s="2">
        <f t="shared" si="8"/>
        <v>173.19999999999709</v>
      </c>
      <c r="D45" s="1">
        <f t="shared" si="4"/>
        <v>586.19999999999993</v>
      </c>
      <c r="E45" s="2">
        <f t="shared" si="5"/>
        <v>36500</v>
      </c>
      <c r="F45" s="1">
        <f t="shared" si="0"/>
        <v>1.7295955115811823</v>
      </c>
      <c r="G45" s="1">
        <f t="shared" si="6"/>
        <v>5.7736720554273484</v>
      </c>
      <c r="H45" s="2">
        <f t="shared" si="1"/>
        <v>52757.999999999993</v>
      </c>
      <c r="I45" s="2">
        <f t="shared" si="2"/>
        <v>16257.999999999993</v>
      </c>
    </row>
    <row r="46" spans="1:9" x14ac:dyDescent="0.25">
      <c r="A46">
        <f t="shared" si="7"/>
        <v>37</v>
      </c>
      <c r="B46" s="2">
        <f t="shared" si="3"/>
        <v>21193.599999999999</v>
      </c>
      <c r="C46" s="2">
        <f t="shared" si="8"/>
        <v>90.400000000001455</v>
      </c>
      <c r="D46" s="1">
        <f t="shared" si="4"/>
        <v>572.79999999999995</v>
      </c>
      <c r="E46" s="2">
        <f t="shared" si="5"/>
        <v>37500</v>
      </c>
      <c r="F46" s="1">
        <f t="shared" si="0"/>
        <v>1.7694020836478939</v>
      </c>
      <c r="G46" s="1">
        <f t="shared" si="6"/>
        <v>11.061946902654689</v>
      </c>
      <c r="H46" s="2">
        <f t="shared" si="1"/>
        <v>52984</v>
      </c>
      <c r="I46" s="2">
        <f t="shared" si="2"/>
        <v>15484</v>
      </c>
    </row>
    <row r="47" spans="1:9" x14ac:dyDescent="0.25">
      <c r="A47">
        <f t="shared" si="7"/>
        <v>38</v>
      </c>
      <c r="B47" s="2">
        <f t="shared" si="3"/>
        <v>21196.399999999994</v>
      </c>
      <c r="C47" s="2">
        <f t="shared" si="8"/>
        <v>2.7999999999956344</v>
      </c>
      <c r="D47" s="1">
        <f t="shared" si="4"/>
        <v>557.79999999999984</v>
      </c>
      <c r="E47" s="2">
        <f t="shared" si="5"/>
        <v>38500</v>
      </c>
      <c r="F47" s="1">
        <f t="shared" si="0"/>
        <v>1.8163461719914709</v>
      </c>
      <c r="G47" s="1">
        <f t="shared" si="6"/>
        <v>357.14285714341395</v>
      </c>
      <c r="H47" s="2">
        <f t="shared" si="1"/>
        <v>52990.999999999985</v>
      </c>
      <c r="I47" s="2">
        <f t="shared" si="2"/>
        <v>14490.999999999985</v>
      </c>
    </row>
    <row r="48" spans="1:9" x14ac:dyDescent="0.25">
      <c r="A48">
        <f t="shared" si="7"/>
        <v>39</v>
      </c>
      <c r="B48" s="2">
        <f t="shared" si="3"/>
        <v>21106.799999999996</v>
      </c>
      <c r="C48" s="2">
        <f t="shared" si="8"/>
        <v>-89.599999999998545</v>
      </c>
      <c r="D48" s="1">
        <f t="shared" si="4"/>
        <v>541.19999999999993</v>
      </c>
      <c r="E48" s="2">
        <f t="shared" si="5"/>
        <v>39500</v>
      </c>
      <c r="F48" s="1">
        <f t="shared" si="0"/>
        <v>1.8714347982640669</v>
      </c>
      <c r="G48" s="1">
        <f t="shared" si="6"/>
        <v>-11.160714285714468</v>
      </c>
      <c r="H48" s="2">
        <f t="shared" si="1"/>
        <v>52766.999999999985</v>
      </c>
      <c r="I48" s="2">
        <f t="shared" si="2"/>
        <v>13266.999999999985</v>
      </c>
    </row>
    <row r="49" spans="1:9" x14ac:dyDescent="0.25">
      <c r="A49">
        <f t="shared" si="7"/>
        <v>40</v>
      </c>
      <c r="B49" s="2">
        <f t="shared" si="3"/>
        <v>20920</v>
      </c>
      <c r="C49" s="2">
        <f t="shared" si="8"/>
        <v>-186.79999999999563</v>
      </c>
      <c r="D49" s="1">
        <f t="shared" si="4"/>
        <v>523</v>
      </c>
      <c r="E49" s="2">
        <f t="shared" si="5"/>
        <v>40500</v>
      </c>
      <c r="F49" s="1">
        <f t="shared" si="0"/>
        <v>1.9359464627151051</v>
      </c>
      <c r="G49" s="1">
        <f t="shared" si="6"/>
        <v>-5.3533190578159706</v>
      </c>
      <c r="H49" s="2">
        <f t="shared" si="1"/>
        <v>52300</v>
      </c>
      <c r="I49" s="2">
        <f t="shared" si="2"/>
        <v>11800</v>
      </c>
    </row>
    <row r="50" spans="1:9" x14ac:dyDescent="0.25">
      <c r="A50">
        <f t="shared" si="7"/>
        <v>41</v>
      </c>
      <c r="B50" s="2">
        <f t="shared" si="3"/>
        <v>20631.199999999997</v>
      </c>
      <c r="C50" s="2">
        <f t="shared" si="8"/>
        <v>-288.80000000000291</v>
      </c>
      <c r="D50" s="1">
        <f t="shared" si="4"/>
        <v>503.19999999999993</v>
      </c>
      <c r="E50" s="2">
        <f t="shared" si="5"/>
        <v>41500</v>
      </c>
      <c r="F50" s="1">
        <f t="shared" si="0"/>
        <v>2.0115165380588627</v>
      </c>
      <c r="G50" s="1">
        <f t="shared" si="6"/>
        <v>-3.4626038781163087</v>
      </c>
      <c r="H50" s="2">
        <f t="shared" si="1"/>
        <v>51577.999999999993</v>
      </c>
      <c r="I50" s="2">
        <f t="shared" si="2"/>
        <v>10077.999999999993</v>
      </c>
    </row>
    <row r="51" spans="1:9" x14ac:dyDescent="0.25">
      <c r="A51">
        <f t="shared" si="7"/>
        <v>42</v>
      </c>
      <c r="B51" s="2">
        <f t="shared" si="3"/>
        <v>20235.599999999999</v>
      </c>
      <c r="C51" s="2">
        <f t="shared" si="8"/>
        <v>-395.59999999999854</v>
      </c>
      <c r="D51" s="1">
        <f t="shared" si="4"/>
        <v>481.79999999999995</v>
      </c>
      <c r="E51" s="2">
        <f t="shared" si="5"/>
        <v>42500</v>
      </c>
      <c r="F51" s="1">
        <f t="shared" si="0"/>
        <v>2.1002589495740183</v>
      </c>
      <c r="G51" s="1">
        <f t="shared" si="6"/>
        <v>-2.5278058645096149</v>
      </c>
      <c r="H51" s="2">
        <f t="shared" si="1"/>
        <v>50589</v>
      </c>
      <c r="I51" s="2">
        <f t="shared" si="2"/>
        <v>8089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workbookViewId="0"/>
  </sheetViews>
  <sheetFormatPr defaultRowHeight="15" x14ac:dyDescent="0.25"/>
  <cols>
    <col min="5" max="5" width="19.28515625" bestFit="1" customWidth="1"/>
    <col min="6" max="6" width="13.7109375" bestFit="1" customWidth="1"/>
    <col min="7" max="7" width="14.28515625" bestFit="1" customWidth="1"/>
    <col min="8" max="8" width="14.28515625" customWidth="1"/>
    <col min="9" max="9" width="11.5703125" bestFit="1" customWidth="1"/>
  </cols>
  <sheetData>
    <row r="1" spans="1:10" x14ac:dyDescent="0.25">
      <c r="A1" t="s">
        <v>0</v>
      </c>
    </row>
    <row r="2" spans="1:10" x14ac:dyDescent="0.25">
      <c r="F2">
        <v>2</v>
      </c>
      <c r="G2">
        <v>1</v>
      </c>
      <c r="H2">
        <v>0</v>
      </c>
      <c r="I2" s="3" t="s">
        <v>12</v>
      </c>
    </row>
    <row r="3" spans="1:10" x14ac:dyDescent="0.25">
      <c r="E3" t="s">
        <v>9</v>
      </c>
      <c r="F3">
        <f>C4*3</f>
        <v>-3</v>
      </c>
      <c r="G3">
        <f>C5*2</f>
        <v>84</v>
      </c>
      <c r="H3">
        <f>C6</f>
        <v>4</v>
      </c>
      <c r="I3" s="4">
        <f>(-G3-(G3^2-4*F3*H3)^0.5)/(2*F3)</f>
        <v>28.047538337136984</v>
      </c>
      <c r="J3" t="s">
        <v>14</v>
      </c>
    </row>
    <row r="4" spans="1:10" x14ac:dyDescent="0.25">
      <c r="B4">
        <v>3</v>
      </c>
      <c r="C4">
        <v>-1</v>
      </c>
      <c r="E4" t="s">
        <v>10</v>
      </c>
      <c r="G4">
        <f>F3*2</f>
        <v>-6</v>
      </c>
      <c r="H4">
        <f>G3</f>
        <v>84</v>
      </c>
      <c r="I4" s="4">
        <f>H4/(-G4)</f>
        <v>14</v>
      </c>
      <c r="J4" t="s">
        <v>15</v>
      </c>
    </row>
    <row r="5" spans="1:10" x14ac:dyDescent="0.25">
      <c r="B5">
        <v>2</v>
      </c>
      <c r="C5">
        <v>42</v>
      </c>
      <c r="E5" t="s">
        <v>11</v>
      </c>
      <c r="G5">
        <f>C4*2</f>
        <v>-2</v>
      </c>
      <c r="H5">
        <f>C5</f>
        <v>42</v>
      </c>
      <c r="I5" s="4">
        <f>H5/(-G5)</f>
        <v>21</v>
      </c>
      <c r="J5" t="s">
        <v>16</v>
      </c>
    </row>
    <row r="6" spans="1:10" x14ac:dyDescent="0.25">
      <c r="B6">
        <v>1</v>
      </c>
      <c r="C6">
        <v>4</v>
      </c>
      <c r="E6" t="s">
        <v>13</v>
      </c>
      <c r="F6">
        <f>C4*2.5*3</f>
        <v>-7.5</v>
      </c>
      <c r="G6">
        <f>C5*2.5*2</f>
        <v>210</v>
      </c>
      <c r="H6">
        <f>C6*2.5-1000</f>
        <v>-990</v>
      </c>
      <c r="I6" s="4">
        <f>(-G6-(G6^2-4*F6*H6)^0.5)/(2*F6)</f>
        <v>22</v>
      </c>
      <c r="J6" s="6">
        <v>2</v>
      </c>
    </row>
    <row r="7" spans="1:10" x14ac:dyDescent="0.25">
      <c r="C7" s="5"/>
    </row>
    <row r="9" spans="1:10" x14ac:dyDescent="0.25">
      <c r="B9" t="s">
        <v>3</v>
      </c>
      <c r="C9" t="s">
        <v>1</v>
      </c>
      <c r="D9" t="s">
        <v>2</v>
      </c>
      <c r="E9" t="s">
        <v>4</v>
      </c>
      <c r="F9" t="s">
        <v>5</v>
      </c>
      <c r="G9" t="s">
        <v>6</v>
      </c>
      <c r="H9" t="s">
        <v>8</v>
      </c>
      <c r="I9" t="s">
        <v>7</v>
      </c>
    </row>
    <row r="10" spans="1:10" x14ac:dyDescent="0.25">
      <c r="A10">
        <v>1</v>
      </c>
      <c r="B10" s="2">
        <f>$C$4*A10^$B$4+$C$5*A10^$B$5+$C$6*A10</f>
        <v>45</v>
      </c>
      <c r="C10" s="2">
        <f>B10</f>
        <v>45</v>
      </c>
      <c r="D10" s="1">
        <f>B10/A10</f>
        <v>45</v>
      </c>
      <c r="E10" s="2">
        <f>500+A10*1000</f>
        <v>1500</v>
      </c>
      <c r="F10" s="1">
        <f t="shared" ref="F10:F51" si="0">E10/B10</f>
        <v>33.333333333333336</v>
      </c>
      <c r="G10" s="1">
        <f>E10/D10</f>
        <v>33.333333333333336</v>
      </c>
      <c r="H10" s="2">
        <f t="shared" ref="H10:H51" si="1">2.5*B10</f>
        <v>112.5</v>
      </c>
      <c r="I10" s="2">
        <f t="shared" ref="I10:I51" si="2">H10-E10</f>
        <v>-1387.5</v>
      </c>
    </row>
    <row r="11" spans="1:10" x14ac:dyDescent="0.25">
      <c r="A11">
        <f>A10+1</f>
        <v>2</v>
      </c>
      <c r="B11" s="2">
        <f t="shared" ref="B11:B51" si="3">$C$4*A11^$B$4+$C$5*A11^$B$5+$C$6*A11</f>
        <v>168</v>
      </c>
      <c r="C11" s="2">
        <f>B11-B10</f>
        <v>123</v>
      </c>
      <c r="D11" s="1">
        <f t="shared" ref="D11:D51" si="4">B11/A11</f>
        <v>84</v>
      </c>
      <c r="E11" s="2">
        <f t="shared" ref="E11:E51" si="5">500+A11*1000</f>
        <v>2500</v>
      </c>
      <c r="F11" s="1">
        <f t="shared" si="0"/>
        <v>14.880952380952381</v>
      </c>
      <c r="G11" s="1">
        <f t="shared" ref="G11:G51" si="6">(E11-E10)/C11</f>
        <v>8.1300813008130088</v>
      </c>
      <c r="H11" s="2">
        <f t="shared" si="1"/>
        <v>420</v>
      </c>
      <c r="I11" s="2">
        <f t="shared" si="2"/>
        <v>-2080</v>
      </c>
    </row>
    <row r="12" spans="1:10" x14ac:dyDescent="0.25">
      <c r="A12">
        <f t="shared" ref="A12:A51" si="7">A11+1</f>
        <v>3</v>
      </c>
      <c r="B12" s="2">
        <f t="shared" si="3"/>
        <v>363</v>
      </c>
      <c r="C12" s="2">
        <f t="shared" ref="C12:C51" si="8">B12-B11</f>
        <v>195</v>
      </c>
      <c r="D12" s="1">
        <f t="shared" si="4"/>
        <v>121</v>
      </c>
      <c r="E12" s="2">
        <f t="shared" si="5"/>
        <v>3500</v>
      </c>
      <c r="F12" s="1">
        <f t="shared" si="0"/>
        <v>9.6418732782369148</v>
      </c>
      <c r="G12" s="1">
        <f t="shared" si="6"/>
        <v>5.1282051282051286</v>
      </c>
      <c r="H12" s="2">
        <f t="shared" si="1"/>
        <v>907.5</v>
      </c>
      <c r="I12" s="2">
        <f t="shared" si="2"/>
        <v>-2592.5</v>
      </c>
    </row>
    <row r="13" spans="1:10" x14ac:dyDescent="0.25">
      <c r="A13">
        <f t="shared" si="7"/>
        <v>4</v>
      </c>
      <c r="B13" s="2">
        <f t="shared" si="3"/>
        <v>624</v>
      </c>
      <c r="C13" s="2">
        <f t="shared" si="8"/>
        <v>261</v>
      </c>
      <c r="D13" s="1">
        <f t="shared" si="4"/>
        <v>156</v>
      </c>
      <c r="E13" s="2">
        <f t="shared" si="5"/>
        <v>4500</v>
      </c>
      <c r="F13" s="1">
        <f t="shared" si="0"/>
        <v>7.2115384615384617</v>
      </c>
      <c r="G13" s="1">
        <f t="shared" si="6"/>
        <v>3.8314176245210727</v>
      </c>
      <c r="H13" s="2">
        <f t="shared" si="1"/>
        <v>1560</v>
      </c>
      <c r="I13" s="2">
        <f t="shared" si="2"/>
        <v>-2940</v>
      </c>
    </row>
    <row r="14" spans="1:10" x14ac:dyDescent="0.25">
      <c r="A14">
        <f t="shared" si="7"/>
        <v>5</v>
      </c>
      <c r="B14" s="2">
        <f t="shared" si="3"/>
        <v>945</v>
      </c>
      <c r="C14" s="2">
        <f t="shared" si="8"/>
        <v>321</v>
      </c>
      <c r="D14" s="1">
        <f t="shared" si="4"/>
        <v>189</v>
      </c>
      <c r="E14" s="2">
        <f t="shared" si="5"/>
        <v>5500</v>
      </c>
      <c r="F14" s="1">
        <f t="shared" si="0"/>
        <v>5.8201058201058204</v>
      </c>
      <c r="G14" s="1">
        <f t="shared" si="6"/>
        <v>3.1152647975077881</v>
      </c>
      <c r="H14" s="2">
        <f t="shared" si="1"/>
        <v>2362.5</v>
      </c>
      <c r="I14" s="2">
        <f t="shared" si="2"/>
        <v>-3137.5</v>
      </c>
    </row>
    <row r="15" spans="1:10" x14ac:dyDescent="0.25">
      <c r="A15">
        <f t="shared" si="7"/>
        <v>6</v>
      </c>
      <c r="B15" s="2">
        <f t="shared" si="3"/>
        <v>1320</v>
      </c>
      <c r="C15" s="2">
        <f t="shared" si="8"/>
        <v>375</v>
      </c>
      <c r="D15" s="1">
        <f t="shared" si="4"/>
        <v>220</v>
      </c>
      <c r="E15" s="2">
        <f t="shared" si="5"/>
        <v>6500</v>
      </c>
      <c r="F15" s="1">
        <f t="shared" si="0"/>
        <v>4.9242424242424239</v>
      </c>
      <c r="G15" s="1">
        <f t="shared" si="6"/>
        <v>2.6666666666666665</v>
      </c>
      <c r="H15" s="2">
        <f t="shared" si="1"/>
        <v>3300</v>
      </c>
      <c r="I15" s="2">
        <f t="shared" si="2"/>
        <v>-3200</v>
      </c>
    </row>
    <row r="16" spans="1:10" x14ac:dyDescent="0.25">
      <c r="A16">
        <f t="shared" si="7"/>
        <v>7</v>
      </c>
      <c r="B16" s="2">
        <f t="shared" si="3"/>
        <v>1743</v>
      </c>
      <c r="C16" s="2">
        <f t="shared" si="8"/>
        <v>423</v>
      </c>
      <c r="D16" s="1">
        <f t="shared" si="4"/>
        <v>249</v>
      </c>
      <c r="E16" s="2">
        <f t="shared" si="5"/>
        <v>7500</v>
      </c>
      <c r="F16" s="1">
        <f t="shared" si="0"/>
        <v>4.3029259896729775</v>
      </c>
      <c r="G16" s="1">
        <f t="shared" si="6"/>
        <v>2.3640661938534278</v>
      </c>
      <c r="H16" s="2">
        <f t="shared" si="1"/>
        <v>4357.5</v>
      </c>
      <c r="I16" s="2">
        <f t="shared" si="2"/>
        <v>-3142.5</v>
      </c>
    </row>
    <row r="17" spans="1:9" x14ac:dyDescent="0.25">
      <c r="A17">
        <f t="shared" si="7"/>
        <v>8</v>
      </c>
      <c r="B17" s="2">
        <f t="shared" si="3"/>
        <v>2208</v>
      </c>
      <c r="C17" s="2">
        <f t="shared" si="8"/>
        <v>465</v>
      </c>
      <c r="D17" s="1">
        <f t="shared" si="4"/>
        <v>276</v>
      </c>
      <c r="E17" s="2">
        <f t="shared" si="5"/>
        <v>8500</v>
      </c>
      <c r="F17" s="1">
        <f t="shared" si="0"/>
        <v>3.8496376811594204</v>
      </c>
      <c r="G17" s="1">
        <f t="shared" si="6"/>
        <v>2.150537634408602</v>
      </c>
      <c r="H17" s="2">
        <f t="shared" si="1"/>
        <v>5520</v>
      </c>
      <c r="I17" s="2">
        <f t="shared" si="2"/>
        <v>-2980</v>
      </c>
    </row>
    <row r="18" spans="1:9" x14ac:dyDescent="0.25">
      <c r="A18">
        <f t="shared" si="7"/>
        <v>9</v>
      </c>
      <c r="B18" s="2">
        <f t="shared" si="3"/>
        <v>2709</v>
      </c>
      <c r="C18" s="2">
        <f t="shared" si="8"/>
        <v>501</v>
      </c>
      <c r="D18" s="1">
        <f t="shared" si="4"/>
        <v>301</v>
      </c>
      <c r="E18" s="2">
        <f t="shared" si="5"/>
        <v>9500</v>
      </c>
      <c r="F18" s="1">
        <f t="shared" si="0"/>
        <v>3.5068290882244368</v>
      </c>
      <c r="G18" s="1">
        <f t="shared" si="6"/>
        <v>1.996007984031936</v>
      </c>
      <c r="H18" s="2">
        <f t="shared" si="1"/>
        <v>6772.5</v>
      </c>
      <c r="I18" s="2">
        <f t="shared" si="2"/>
        <v>-2727.5</v>
      </c>
    </row>
    <row r="19" spans="1:9" x14ac:dyDescent="0.25">
      <c r="A19">
        <f t="shared" si="7"/>
        <v>10</v>
      </c>
      <c r="B19" s="2">
        <f t="shared" si="3"/>
        <v>3240</v>
      </c>
      <c r="C19" s="2">
        <f t="shared" si="8"/>
        <v>531</v>
      </c>
      <c r="D19" s="1">
        <f t="shared" si="4"/>
        <v>324</v>
      </c>
      <c r="E19" s="2">
        <f t="shared" si="5"/>
        <v>10500</v>
      </c>
      <c r="F19" s="1">
        <f t="shared" si="0"/>
        <v>3.2407407407407409</v>
      </c>
      <c r="G19" s="1">
        <f t="shared" si="6"/>
        <v>1.8832391713747645</v>
      </c>
      <c r="H19" s="2">
        <f t="shared" si="1"/>
        <v>8100</v>
      </c>
      <c r="I19" s="2">
        <f t="shared" si="2"/>
        <v>-2400</v>
      </c>
    </row>
    <row r="20" spans="1:9" x14ac:dyDescent="0.25">
      <c r="A20">
        <f t="shared" si="7"/>
        <v>11</v>
      </c>
      <c r="B20" s="2">
        <f t="shared" si="3"/>
        <v>3795</v>
      </c>
      <c r="C20" s="2">
        <f t="shared" si="8"/>
        <v>555</v>
      </c>
      <c r="D20" s="1">
        <f t="shared" si="4"/>
        <v>345</v>
      </c>
      <c r="E20" s="2">
        <f t="shared" si="5"/>
        <v>11500</v>
      </c>
      <c r="F20" s="1">
        <f t="shared" si="0"/>
        <v>3.0303030303030303</v>
      </c>
      <c r="G20" s="1">
        <f t="shared" si="6"/>
        <v>1.8018018018018018</v>
      </c>
      <c r="H20" s="2">
        <f t="shared" si="1"/>
        <v>9487.5</v>
      </c>
      <c r="I20" s="2">
        <f t="shared" si="2"/>
        <v>-2012.5</v>
      </c>
    </row>
    <row r="21" spans="1:9" x14ac:dyDescent="0.25">
      <c r="A21">
        <f t="shared" si="7"/>
        <v>12</v>
      </c>
      <c r="B21" s="2">
        <f t="shared" si="3"/>
        <v>4368</v>
      </c>
      <c r="C21" s="2">
        <f t="shared" si="8"/>
        <v>573</v>
      </c>
      <c r="D21" s="1">
        <f t="shared" si="4"/>
        <v>364</v>
      </c>
      <c r="E21" s="2">
        <f t="shared" si="5"/>
        <v>12500</v>
      </c>
      <c r="F21" s="1">
        <f t="shared" si="0"/>
        <v>2.8617216117216118</v>
      </c>
      <c r="G21" s="1">
        <f t="shared" si="6"/>
        <v>1.7452006980802792</v>
      </c>
      <c r="H21" s="2">
        <f t="shared" si="1"/>
        <v>10920</v>
      </c>
      <c r="I21" s="2">
        <f t="shared" si="2"/>
        <v>-1580</v>
      </c>
    </row>
    <row r="22" spans="1:9" x14ac:dyDescent="0.25">
      <c r="A22">
        <f t="shared" si="7"/>
        <v>13</v>
      </c>
      <c r="B22" s="2">
        <f t="shared" si="3"/>
        <v>4953</v>
      </c>
      <c r="C22" s="2">
        <f t="shared" si="8"/>
        <v>585</v>
      </c>
      <c r="D22" s="1">
        <f t="shared" si="4"/>
        <v>381</v>
      </c>
      <c r="E22" s="2">
        <f t="shared" si="5"/>
        <v>13500</v>
      </c>
      <c r="F22" s="1">
        <f t="shared" si="0"/>
        <v>2.7256208358570562</v>
      </c>
      <c r="G22" s="1">
        <f t="shared" si="6"/>
        <v>1.7094017094017093</v>
      </c>
      <c r="H22" s="2">
        <f t="shared" si="1"/>
        <v>12382.5</v>
      </c>
      <c r="I22" s="2">
        <f t="shared" si="2"/>
        <v>-1117.5</v>
      </c>
    </row>
    <row r="23" spans="1:9" x14ac:dyDescent="0.25">
      <c r="A23">
        <f t="shared" si="7"/>
        <v>14</v>
      </c>
      <c r="B23" s="2">
        <f t="shared" si="3"/>
        <v>5544</v>
      </c>
      <c r="C23" s="2">
        <f t="shared" si="8"/>
        <v>591</v>
      </c>
      <c r="D23" s="1">
        <f t="shared" si="4"/>
        <v>396</v>
      </c>
      <c r="E23" s="2">
        <f t="shared" si="5"/>
        <v>14500</v>
      </c>
      <c r="F23" s="1">
        <f t="shared" si="0"/>
        <v>2.6154401154401152</v>
      </c>
      <c r="G23" s="1">
        <f t="shared" si="6"/>
        <v>1.6920473773265652</v>
      </c>
      <c r="H23" s="2">
        <f t="shared" si="1"/>
        <v>13860</v>
      </c>
      <c r="I23" s="2">
        <f t="shared" si="2"/>
        <v>-640</v>
      </c>
    </row>
    <row r="24" spans="1:9" x14ac:dyDescent="0.25">
      <c r="A24">
        <f t="shared" si="7"/>
        <v>15</v>
      </c>
      <c r="B24" s="2">
        <f t="shared" si="3"/>
        <v>6135</v>
      </c>
      <c r="C24" s="2">
        <f t="shared" si="8"/>
        <v>591</v>
      </c>
      <c r="D24" s="1">
        <f t="shared" si="4"/>
        <v>409</v>
      </c>
      <c r="E24" s="2">
        <f t="shared" si="5"/>
        <v>15500</v>
      </c>
      <c r="F24" s="1">
        <f t="shared" si="0"/>
        <v>2.5264873675631621</v>
      </c>
      <c r="G24" s="1">
        <f t="shared" si="6"/>
        <v>1.6920473773265652</v>
      </c>
      <c r="H24" s="2">
        <f t="shared" si="1"/>
        <v>15337.5</v>
      </c>
      <c r="I24" s="2">
        <f t="shared" si="2"/>
        <v>-162.5</v>
      </c>
    </row>
    <row r="25" spans="1:9" x14ac:dyDescent="0.25">
      <c r="A25">
        <f t="shared" si="7"/>
        <v>16</v>
      </c>
      <c r="B25" s="2">
        <f t="shared" si="3"/>
        <v>6720</v>
      </c>
      <c r="C25" s="2">
        <f t="shared" si="8"/>
        <v>585</v>
      </c>
      <c r="D25" s="1">
        <f t="shared" si="4"/>
        <v>420</v>
      </c>
      <c r="E25" s="2">
        <f t="shared" si="5"/>
        <v>16500</v>
      </c>
      <c r="F25" s="1">
        <f t="shared" si="0"/>
        <v>2.4553571428571428</v>
      </c>
      <c r="G25" s="1">
        <f t="shared" si="6"/>
        <v>1.7094017094017093</v>
      </c>
      <c r="H25" s="2">
        <f t="shared" si="1"/>
        <v>16800</v>
      </c>
      <c r="I25" s="2">
        <f t="shared" si="2"/>
        <v>300</v>
      </c>
    </row>
    <row r="26" spans="1:9" x14ac:dyDescent="0.25">
      <c r="A26">
        <f t="shared" si="7"/>
        <v>17</v>
      </c>
      <c r="B26" s="2">
        <f t="shared" si="3"/>
        <v>7293</v>
      </c>
      <c r="C26" s="2">
        <f t="shared" si="8"/>
        <v>573</v>
      </c>
      <c r="D26" s="1">
        <f t="shared" si="4"/>
        <v>429</v>
      </c>
      <c r="E26" s="2">
        <f t="shared" si="5"/>
        <v>17500</v>
      </c>
      <c r="F26" s="1">
        <f t="shared" si="0"/>
        <v>2.3995612230906347</v>
      </c>
      <c r="G26" s="1">
        <f t="shared" si="6"/>
        <v>1.7452006980802792</v>
      </c>
      <c r="H26" s="2">
        <f t="shared" si="1"/>
        <v>18232.5</v>
      </c>
      <c r="I26" s="2">
        <f t="shared" si="2"/>
        <v>732.5</v>
      </c>
    </row>
    <row r="27" spans="1:9" x14ac:dyDescent="0.25">
      <c r="A27">
        <f t="shared" si="7"/>
        <v>18</v>
      </c>
      <c r="B27" s="2">
        <f t="shared" si="3"/>
        <v>7848</v>
      </c>
      <c r="C27" s="2">
        <f t="shared" si="8"/>
        <v>555</v>
      </c>
      <c r="D27" s="1">
        <f t="shared" si="4"/>
        <v>436</v>
      </c>
      <c r="E27" s="2">
        <f t="shared" si="5"/>
        <v>18500</v>
      </c>
      <c r="F27" s="1">
        <f t="shared" si="0"/>
        <v>2.3572884811416923</v>
      </c>
      <c r="G27" s="1">
        <f t="shared" si="6"/>
        <v>1.8018018018018018</v>
      </c>
      <c r="H27" s="2">
        <f t="shared" si="1"/>
        <v>19620</v>
      </c>
      <c r="I27" s="2">
        <f t="shared" si="2"/>
        <v>1120</v>
      </c>
    </row>
    <row r="28" spans="1:9" x14ac:dyDescent="0.25">
      <c r="A28">
        <f t="shared" si="7"/>
        <v>19</v>
      </c>
      <c r="B28" s="2">
        <f t="shared" si="3"/>
        <v>8379</v>
      </c>
      <c r="C28" s="2">
        <f t="shared" si="8"/>
        <v>531</v>
      </c>
      <c r="D28" s="1">
        <f t="shared" si="4"/>
        <v>441</v>
      </c>
      <c r="E28" s="2">
        <f t="shared" si="5"/>
        <v>19500</v>
      </c>
      <c r="F28" s="1">
        <f t="shared" si="0"/>
        <v>2.3272466881489438</v>
      </c>
      <c r="G28" s="1">
        <f t="shared" si="6"/>
        <v>1.8832391713747645</v>
      </c>
      <c r="H28" s="2">
        <f t="shared" si="1"/>
        <v>20947.5</v>
      </c>
      <c r="I28" s="2">
        <f t="shared" si="2"/>
        <v>1447.5</v>
      </c>
    </row>
    <row r="29" spans="1:9" x14ac:dyDescent="0.25">
      <c r="A29">
        <f t="shared" si="7"/>
        <v>20</v>
      </c>
      <c r="B29" s="2">
        <f t="shared" si="3"/>
        <v>8880</v>
      </c>
      <c r="C29" s="2">
        <f t="shared" si="8"/>
        <v>501</v>
      </c>
      <c r="D29" s="1">
        <f t="shared" si="4"/>
        <v>444</v>
      </c>
      <c r="E29" s="2">
        <f t="shared" si="5"/>
        <v>20500</v>
      </c>
      <c r="F29" s="1">
        <f t="shared" si="0"/>
        <v>2.3085585585585586</v>
      </c>
      <c r="G29" s="1">
        <f t="shared" si="6"/>
        <v>1.996007984031936</v>
      </c>
      <c r="H29" s="2">
        <f t="shared" si="1"/>
        <v>22200</v>
      </c>
      <c r="I29" s="2">
        <f t="shared" si="2"/>
        <v>1700</v>
      </c>
    </row>
    <row r="30" spans="1:9" x14ac:dyDescent="0.25">
      <c r="A30">
        <f t="shared" si="7"/>
        <v>21</v>
      </c>
      <c r="B30" s="2">
        <f t="shared" si="3"/>
        <v>9345</v>
      </c>
      <c r="C30" s="2">
        <f t="shared" si="8"/>
        <v>465</v>
      </c>
      <c r="D30" s="1">
        <f t="shared" si="4"/>
        <v>445</v>
      </c>
      <c r="E30" s="2">
        <f t="shared" si="5"/>
        <v>21500</v>
      </c>
      <c r="F30" s="1">
        <f t="shared" si="0"/>
        <v>2.3006955591225253</v>
      </c>
      <c r="G30" s="1">
        <f t="shared" si="6"/>
        <v>2.150537634408602</v>
      </c>
      <c r="H30" s="2">
        <f t="shared" si="1"/>
        <v>23362.5</v>
      </c>
      <c r="I30" s="2">
        <f t="shared" si="2"/>
        <v>1862.5</v>
      </c>
    </row>
    <row r="31" spans="1:9" x14ac:dyDescent="0.25">
      <c r="A31">
        <f t="shared" si="7"/>
        <v>22</v>
      </c>
      <c r="B31" s="2">
        <f t="shared" si="3"/>
        <v>9768</v>
      </c>
      <c r="C31" s="2">
        <f t="shared" si="8"/>
        <v>423</v>
      </c>
      <c r="D31" s="1">
        <f t="shared" si="4"/>
        <v>444</v>
      </c>
      <c r="E31" s="2">
        <f t="shared" si="5"/>
        <v>22500</v>
      </c>
      <c r="F31" s="1">
        <f t="shared" si="0"/>
        <v>2.3034398034398036</v>
      </c>
      <c r="G31" s="1">
        <f t="shared" si="6"/>
        <v>2.3640661938534278</v>
      </c>
      <c r="H31" s="2">
        <f t="shared" si="1"/>
        <v>24420</v>
      </c>
      <c r="I31" s="2">
        <f t="shared" si="2"/>
        <v>1920</v>
      </c>
    </row>
    <row r="32" spans="1:9" x14ac:dyDescent="0.25">
      <c r="A32">
        <f t="shared" si="7"/>
        <v>23</v>
      </c>
      <c r="B32" s="2">
        <f t="shared" si="3"/>
        <v>10143</v>
      </c>
      <c r="C32" s="2">
        <f t="shared" si="8"/>
        <v>375</v>
      </c>
      <c r="D32" s="1">
        <f t="shared" si="4"/>
        <v>441</v>
      </c>
      <c r="E32" s="2">
        <f t="shared" si="5"/>
        <v>23500</v>
      </c>
      <c r="F32" s="1">
        <f t="shared" si="0"/>
        <v>2.3168687764961056</v>
      </c>
      <c r="G32" s="1">
        <f t="shared" si="6"/>
        <v>2.6666666666666665</v>
      </c>
      <c r="H32" s="2">
        <f t="shared" si="1"/>
        <v>25357.5</v>
      </c>
      <c r="I32" s="2">
        <f t="shared" si="2"/>
        <v>1857.5</v>
      </c>
    </row>
    <row r="33" spans="1:9" x14ac:dyDescent="0.25">
      <c r="A33">
        <f t="shared" si="7"/>
        <v>24</v>
      </c>
      <c r="B33" s="2">
        <f t="shared" si="3"/>
        <v>10464</v>
      </c>
      <c r="C33" s="2">
        <f t="shared" si="8"/>
        <v>321</v>
      </c>
      <c r="D33" s="1">
        <f t="shared" si="4"/>
        <v>436</v>
      </c>
      <c r="E33" s="2">
        <f t="shared" si="5"/>
        <v>24500</v>
      </c>
      <c r="F33" s="1">
        <f t="shared" si="0"/>
        <v>2.3413608562691133</v>
      </c>
      <c r="G33" s="1">
        <f t="shared" si="6"/>
        <v>3.1152647975077881</v>
      </c>
      <c r="H33" s="2">
        <f t="shared" si="1"/>
        <v>26160</v>
      </c>
      <c r="I33" s="2">
        <f t="shared" si="2"/>
        <v>1660</v>
      </c>
    </row>
    <row r="34" spans="1:9" x14ac:dyDescent="0.25">
      <c r="A34">
        <f t="shared" si="7"/>
        <v>25</v>
      </c>
      <c r="B34" s="2">
        <f t="shared" si="3"/>
        <v>10725</v>
      </c>
      <c r="C34" s="2">
        <f t="shared" si="8"/>
        <v>261</v>
      </c>
      <c r="D34" s="1">
        <f t="shared" si="4"/>
        <v>429</v>
      </c>
      <c r="E34" s="2">
        <f t="shared" si="5"/>
        <v>25500</v>
      </c>
      <c r="F34" s="1">
        <f t="shared" si="0"/>
        <v>2.3776223776223775</v>
      </c>
      <c r="G34" s="1">
        <f t="shared" si="6"/>
        <v>3.8314176245210727</v>
      </c>
      <c r="H34" s="2">
        <f t="shared" si="1"/>
        <v>26812.5</v>
      </c>
      <c r="I34" s="2">
        <f t="shared" si="2"/>
        <v>1312.5</v>
      </c>
    </row>
    <row r="35" spans="1:9" x14ac:dyDescent="0.25">
      <c r="A35">
        <f t="shared" si="7"/>
        <v>26</v>
      </c>
      <c r="B35" s="2">
        <f t="shared" si="3"/>
        <v>10920</v>
      </c>
      <c r="C35" s="2">
        <f t="shared" si="8"/>
        <v>195</v>
      </c>
      <c r="D35" s="1">
        <f t="shared" si="4"/>
        <v>420</v>
      </c>
      <c r="E35" s="2">
        <f t="shared" si="5"/>
        <v>26500</v>
      </c>
      <c r="F35" s="1">
        <f t="shared" si="0"/>
        <v>2.4267399267399266</v>
      </c>
      <c r="G35" s="1">
        <f t="shared" si="6"/>
        <v>5.1282051282051286</v>
      </c>
      <c r="H35" s="2">
        <f t="shared" si="1"/>
        <v>27300</v>
      </c>
      <c r="I35" s="2">
        <f t="shared" si="2"/>
        <v>800</v>
      </c>
    </row>
    <row r="36" spans="1:9" x14ac:dyDescent="0.25">
      <c r="A36">
        <f t="shared" si="7"/>
        <v>27</v>
      </c>
      <c r="B36" s="2">
        <f t="shared" si="3"/>
        <v>11043</v>
      </c>
      <c r="C36" s="2">
        <f t="shared" si="8"/>
        <v>123</v>
      </c>
      <c r="D36" s="1">
        <f t="shared" si="4"/>
        <v>409</v>
      </c>
      <c r="E36" s="2">
        <f t="shared" si="5"/>
        <v>27500</v>
      </c>
      <c r="F36" s="1">
        <f t="shared" si="0"/>
        <v>2.4902653264511456</v>
      </c>
      <c r="G36" s="1">
        <f t="shared" si="6"/>
        <v>8.1300813008130088</v>
      </c>
      <c r="H36" s="2">
        <f t="shared" si="1"/>
        <v>27607.5</v>
      </c>
      <c r="I36" s="2">
        <f t="shared" si="2"/>
        <v>107.5</v>
      </c>
    </row>
    <row r="37" spans="1:9" x14ac:dyDescent="0.25">
      <c r="A37">
        <f t="shared" si="7"/>
        <v>28</v>
      </c>
      <c r="B37" s="2">
        <f t="shared" si="3"/>
        <v>11088</v>
      </c>
      <c r="C37" s="2">
        <f t="shared" si="8"/>
        <v>45</v>
      </c>
      <c r="D37" s="1">
        <f t="shared" si="4"/>
        <v>396</v>
      </c>
      <c r="E37" s="2">
        <f t="shared" si="5"/>
        <v>28500</v>
      </c>
      <c r="F37" s="1">
        <f t="shared" si="0"/>
        <v>2.5703463203463204</v>
      </c>
      <c r="G37" s="1">
        <f t="shared" si="6"/>
        <v>22.222222222222221</v>
      </c>
      <c r="H37" s="2">
        <f t="shared" si="1"/>
        <v>27720</v>
      </c>
      <c r="I37" s="2">
        <f t="shared" si="2"/>
        <v>-780</v>
      </c>
    </row>
    <row r="38" spans="1:9" x14ac:dyDescent="0.25">
      <c r="A38">
        <f t="shared" si="7"/>
        <v>29</v>
      </c>
      <c r="B38" s="2">
        <f t="shared" si="3"/>
        <v>11049</v>
      </c>
      <c r="C38" s="2">
        <f t="shared" si="8"/>
        <v>-39</v>
      </c>
      <c r="D38" s="1">
        <f t="shared" si="4"/>
        <v>381</v>
      </c>
      <c r="E38" s="2">
        <f t="shared" si="5"/>
        <v>29500</v>
      </c>
      <c r="F38" s="1">
        <f t="shared" si="0"/>
        <v>2.6699248800796451</v>
      </c>
      <c r="G38" s="1">
        <f t="shared" si="6"/>
        <v>-25.641025641025642</v>
      </c>
      <c r="H38" s="2">
        <f t="shared" si="1"/>
        <v>27622.5</v>
      </c>
      <c r="I38" s="2">
        <f t="shared" si="2"/>
        <v>-1877.5</v>
      </c>
    </row>
    <row r="39" spans="1:9" x14ac:dyDescent="0.25">
      <c r="A39">
        <f t="shared" si="7"/>
        <v>30</v>
      </c>
      <c r="B39" s="2">
        <f t="shared" si="3"/>
        <v>10920</v>
      </c>
      <c r="C39" s="2">
        <f t="shared" si="8"/>
        <v>-129</v>
      </c>
      <c r="D39" s="1">
        <f t="shared" si="4"/>
        <v>364</v>
      </c>
      <c r="E39" s="2">
        <f t="shared" si="5"/>
        <v>30500</v>
      </c>
      <c r="F39" s="1">
        <f t="shared" si="0"/>
        <v>2.7930402930402929</v>
      </c>
      <c r="G39" s="1">
        <f t="shared" si="6"/>
        <v>-7.7519379844961236</v>
      </c>
      <c r="H39" s="2">
        <f t="shared" si="1"/>
        <v>27300</v>
      </c>
      <c r="I39" s="2">
        <f t="shared" si="2"/>
        <v>-3200</v>
      </c>
    </row>
    <row r="40" spans="1:9" x14ac:dyDescent="0.25">
      <c r="A40">
        <f t="shared" si="7"/>
        <v>31</v>
      </c>
      <c r="B40" s="2">
        <f t="shared" si="3"/>
        <v>10695</v>
      </c>
      <c r="C40" s="2">
        <f t="shared" si="8"/>
        <v>-225</v>
      </c>
      <c r="D40" s="1">
        <f t="shared" si="4"/>
        <v>345</v>
      </c>
      <c r="E40" s="2">
        <f t="shared" si="5"/>
        <v>31500</v>
      </c>
      <c r="F40" s="1">
        <f t="shared" si="0"/>
        <v>2.9453015427769986</v>
      </c>
      <c r="G40" s="1">
        <f t="shared" si="6"/>
        <v>-4.4444444444444446</v>
      </c>
      <c r="H40" s="2">
        <f t="shared" si="1"/>
        <v>26737.5</v>
      </c>
      <c r="I40" s="2">
        <f t="shared" si="2"/>
        <v>-4762.5</v>
      </c>
    </row>
    <row r="41" spans="1:9" x14ac:dyDescent="0.25">
      <c r="A41">
        <f t="shared" si="7"/>
        <v>32</v>
      </c>
      <c r="B41" s="2">
        <f t="shared" si="3"/>
        <v>10368</v>
      </c>
      <c r="C41" s="2">
        <f t="shared" si="8"/>
        <v>-327</v>
      </c>
      <c r="D41" s="1">
        <f t="shared" si="4"/>
        <v>324</v>
      </c>
      <c r="E41" s="2">
        <f t="shared" si="5"/>
        <v>32500</v>
      </c>
      <c r="F41" s="1">
        <f t="shared" si="0"/>
        <v>3.1346450617283952</v>
      </c>
      <c r="G41" s="1">
        <f t="shared" si="6"/>
        <v>-3.0581039755351682</v>
      </c>
      <c r="H41" s="2">
        <f t="shared" si="1"/>
        <v>25920</v>
      </c>
      <c r="I41" s="2">
        <f t="shared" si="2"/>
        <v>-6580</v>
      </c>
    </row>
    <row r="42" spans="1:9" x14ac:dyDescent="0.25">
      <c r="A42">
        <f t="shared" si="7"/>
        <v>33</v>
      </c>
      <c r="B42" s="2">
        <f t="shared" si="3"/>
        <v>9933</v>
      </c>
      <c r="C42" s="2">
        <f t="shared" si="8"/>
        <v>-435</v>
      </c>
      <c r="D42" s="1">
        <f t="shared" si="4"/>
        <v>301</v>
      </c>
      <c r="E42" s="2">
        <f t="shared" si="5"/>
        <v>33500</v>
      </c>
      <c r="F42" s="1">
        <f t="shared" si="0"/>
        <v>3.3725963958522098</v>
      </c>
      <c r="G42" s="1">
        <f t="shared" si="6"/>
        <v>-2.2988505747126435</v>
      </c>
      <c r="H42" s="2">
        <f t="shared" si="1"/>
        <v>24832.5</v>
      </c>
      <c r="I42" s="2">
        <f t="shared" si="2"/>
        <v>-8667.5</v>
      </c>
    </row>
    <row r="43" spans="1:9" x14ac:dyDescent="0.25">
      <c r="A43">
        <f t="shared" si="7"/>
        <v>34</v>
      </c>
      <c r="B43" s="2">
        <f t="shared" si="3"/>
        <v>9384</v>
      </c>
      <c r="C43" s="2">
        <f t="shared" si="8"/>
        <v>-549</v>
      </c>
      <c r="D43" s="1">
        <f t="shared" si="4"/>
        <v>276</v>
      </c>
      <c r="E43" s="2">
        <f t="shared" si="5"/>
        <v>34500</v>
      </c>
      <c r="F43" s="1">
        <f t="shared" si="0"/>
        <v>3.6764705882352939</v>
      </c>
      <c r="G43" s="1">
        <f t="shared" si="6"/>
        <v>-1.8214936247723132</v>
      </c>
      <c r="H43" s="2">
        <f t="shared" si="1"/>
        <v>23460</v>
      </c>
      <c r="I43" s="2">
        <f t="shared" si="2"/>
        <v>-11040</v>
      </c>
    </row>
    <row r="44" spans="1:9" x14ac:dyDescent="0.25">
      <c r="A44">
        <f t="shared" si="7"/>
        <v>35</v>
      </c>
      <c r="B44" s="2">
        <f t="shared" si="3"/>
        <v>8715</v>
      </c>
      <c r="C44" s="2">
        <f t="shared" si="8"/>
        <v>-669</v>
      </c>
      <c r="D44" s="1">
        <f t="shared" si="4"/>
        <v>249</v>
      </c>
      <c r="E44" s="2">
        <f t="shared" si="5"/>
        <v>35500</v>
      </c>
      <c r="F44" s="1">
        <f t="shared" si="0"/>
        <v>4.0734366035570853</v>
      </c>
      <c r="G44" s="1">
        <f t="shared" si="6"/>
        <v>-1.4947683109118086</v>
      </c>
      <c r="H44" s="2">
        <f t="shared" si="1"/>
        <v>21787.5</v>
      </c>
      <c r="I44" s="2">
        <f t="shared" si="2"/>
        <v>-13712.5</v>
      </c>
    </row>
    <row r="45" spans="1:9" x14ac:dyDescent="0.25">
      <c r="A45">
        <f t="shared" si="7"/>
        <v>36</v>
      </c>
      <c r="B45" s="2">
        <f t="shared" si="3"/>
        <v>7920</v>
      </c>
      <c r="C45" s="2">
        <f t="shared" si="8"/>
        <v>-795</v>
      </c>
      <c r="D45" s="1">
        <f t="shared" si="4"/>
        <v>220</v>
      </c>
      <c r="E45" s="2">
        <f t="shared" si="5"/>
        <v>36500</v>
      </c>
      <c r="F45" s="1">
        <f t="shared" si="0"/>
        <v>4.608585858585859</v>
      </c>
      <c r="G45" s="1">
        <f t="shared" si="6"/>
        <v>-1.2578616352201257</v>
      </c>
      <c r="H45" s="2">
        <f t="shared" si="1"/>
        <v>19800</v>
      </c>
      <c r="I45" s="2">
        <f t="shared" si="2"/>
        <v>-16700</v>
      </c>
    </row>
    <row r="46" spans="1:9" x14ac:dyDescent="0.25">
      <c r="A46">
        <f t="shared" si="7"/>
        <v>37</v>
      </c>
      <c r="B46" s="2">
        <f t="shared" si="3"/>
        <v>6993</v>
      </c>
      <c r="C46" s="2">
        <f t="shared" si="8"/>
        <v>-927</v>
      </c>
      <c r="D46" s="1">
        <f t="shared" si="4"/>
        <v>189</v>
      </c>
      <c r="E46" s="2">
        <f t="shared" si="5"/>
        <v>37500</v>
      </c>
      <c r="F46" s="1">
        <f t="shared" si="0"/>
        <v>5.3625053625053622</v>
      </c>
      <c r="G46" s="1">
        <f t="shared" si="6"/>
        <v>-1.0787486515641855</v>
      </c>
      <c r="H46" s="2">
        <f t="shared" si="1"/>
        <v>17482.5</v>
      </c>
      <c r="I46" s="2">
        <f t="shared" si="2"/>
        <v>-20017.5</v>
      </c>
    </row>
    <row r="47" spans="1:9" x14ac:dyDescent="0.25">
      <c r="A47">
        <f t="shared" si="7"/>
        <v>38</v>
      </c>
      <c r="B47" s="2">
        <f t="shared" si="3"/>
        <v>5928</v>
      </c>
      <c r="C47" s="2">
        <f t="shared" si="8"/>
        <v>-1065</v>
      </c>
      <c r="D47" s="1">
        <f t="shared" si="4"/>
        <v>156</v>
      </c>
      <c r="E47" s="2">
        <f t="shared" si="5"/>
        <v>38500</v>
      </c>
      <c r="F47" s="1">
        <f t="shared" si="0"/>
        <v>6.4946018893387318</v>
      </c>
      <c r="G47" s="1">
        <f t="shared" si="6"/>
        <v>-0.93896713615023475</v>
      </c>
      <c r="H47" s="2">
        <f t="shared" si="1"/>
        <v>14820</v>
      </c>
      <c r="I47" s="2">
        <f t="shared" si="2"/>
        <v>-23680</v>
      </c>
    </row>
    <row r="48" spans="1:9" x14ac:dyDescent="0.25">
      <c r="A48">
        <f t="shared" si="7"/>
        <v>39</v>
      </c>
      <c r="B48" s="2">
        <f t="shared" si="3"/>
        <v>4719</v>
      </c>
      <c r="C48" s="2">
        <f t="shared" si="8"/>
        <v>-1209</v>
      </c>
      <c r="D48" s="1">
        <f t="shared" si="4"/>
        <v>121</v>
      </c>
      <c r="E48" s="2">
        <f t="shared" si="5"/>
        <v>39500</v>
      </c>
      <c r="F48" s="1">
        <f t="shared" si="0"/>
        <v>8.3704174613265518</v>
      </c>
      <c r="G48" s="1">
        <f t="shared" si="6"/>
        <v>-0.82712985938792394</v>
      </c>
      <c r="H48" s="2">
        <f t="shared" si="1"/>
        <v>11797.5</v>
      </c>
      <c r="I48" s="2">
        <f t="shared" si="2"/>
        <v>-27702.5</v>
      </c>
    </row>
    <row r="49" spans="1:9" x14ac:dyDescent="0.25">
      <c r="A49">
        <f t="shared" si="7"/>
        <v>40</v>
      </c>
      <c r="B49" s="2">
        <f t="shared" si="3"/>
        <v>3360</v>
      </c>
      <c r="C49" s="2">
        <f t="shared" si="8"/>
        <v>-1359</v>
      </c>
      <c r="D49" s="1">
        <f t="shared" si="4"/>
        <v>84</v>
      </c>
      <c r="E49" s="2">
        <f t="shared" si="5"/>
        <v>40500</v>
      </c>
      <c r="F49" s="1">
        <f t="shared" si="0"/>
        <v>12.053571428571429</v>
      </c>
      <c r="G49" s="1">
        <f t="shared" si="6"/>
        <v>-0.73583517292126566</v>
      </c>
      <c r="H49" s="2">
        <f t="shared" si="1"/>
        <v>8400</v>
      </c>
      <c r="I49" s="2">
        <f t="shared" si="2"/>
        <v>-32100</v>
      </c>
    </row>
    <row r="50" spans="1:9" x14ac:dyDescent="0.25">
      <c r="A50">
        <f t="shared" si="7"/>
        <v>41</v>
      </c>
      <c r="B50" s="2">
        <f t="shared" si="3"/>
        <v>1845</v>
      </c>
      <c r="C50" s="2">
        <f t="shared" si="8"/>
        <v>-1515</v>
      </c>
      <c r="D50" s="1">
        <f t="shared" si="4"/>
        <v>45</v>
      </c>
      <c r="E50" s="2">
        <f t="shared" si="5"/>
        <v>41500</v>
      </c>
      <c r="F50" s="1">
        <f t="shared" si="0"/>
        <v>22.493224932249323</v>
      </c>
      <c r="G50" s="1">
        <f t="shared" si="6"/>
        <v>-0.66006600660066006</v>
      </c>
      <c r="H50" s="2">
        <f t="shared" si="1"/>
        <v>4612.5</v>
      </c>
      <c r="I50" s="2">
        <f t="shared" si="2"/>
        <v>-36887.5</v>
      </c>
    </row>
    <row r="51" spans="1:9" x14ac:dyDescent="0.25">
      <c r="A51">
        <f t="shared" si="7"/>
        <v>42</v>
      </c>
      <c r="B51" s="2">
        <f t="shared" si="3"/>
        <v>168</v>
      </c>
      <c r="C51" s="2">
        <f t="shared" si="8"/>
        <v>-1677</v>
      </c>
      <c r="D51" s="1">
        <f t="shared" si="4"/>
        <v>4</v>
      </c>
      <c r="E51" s="2">
        <f t="shared" si="5"/>
        <v>42500</v>
      </c>
      <c r="F51" s="1">
        <f t="shared" si="0"/>
        <v>252.97619047619048</v>
      </c>
      <c r="G51" s="1">
        <f t="shared" si="6"/>
        <v>-0.59630292188431722</v>
      </c>
      <c r="H51" s="2">
        <f t="shared" si="1"/>
        <v>420</v>
      </c>
      <c r="I51" s="2">
        <f t="shared" si="2"/>
        <v>-42080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workbookViewId="0"/>
  </sheetViews>
  <sheetFormatPr defaultRowHeight="15" x14ac:dyDescent="0.25"/>
  <cols>
    <col min="5" max="5" width="19.28515625" bestFit="1" customWidth="1"/>
    <col min="6" max="6" width="13.7109375" bestFit="1" customWidth="1"/>
    <col min="7" max="7" width="14.28515625" bestFit="1" customWidth="1"/>
    <col min="8" max="8" width="14.28515625" customWidth="1"/>
    <col min="9" max="9" width="11.5703125" bestFit="1" customWidth="1"/>
  </cols>
  <sheetData>
    <row r="1" spans="1:10" x14ac:dyDescent="0.25">
      <c r="A1" t="s">
        <v>0</v>
      </c>
    </row>
    <row r="2" spans="1:10" x14ac:dyDescent="0.25">
      <c r="F2">
        <v>2</v>
      </c>
      <c r="G2">
        <v>1</v>
      </c>
      <c r="H2">
        <v>0</v>
      </c>
      <c r="I2" s="3" t="s">
        <v>12</v>
      </c>
    </row>
    <row r="3" spans="1:10" x14ac:dyDescent="0.25">
      <c r="E3" t="s">
        <v>9</v>
      </c>
      <c r="F3">
        <f>C4*3</f>
        <v>-3</v>
      </c>
      <c r="G3">
        <f>C5*2</f>
        <v>96</v>
      </c>
      <c r="H3">
        <f>C6</f>
        <v>7</v>
      </c>
      <c r="I3" s="4">
        <f>(-G3-(G3^2-4*F3*H3)^0.5)/(2*F3)</f>
        <v>32.072751268321589</v>
      </c>
      <c r="J3" t="s">
        <v>14</v>
      </c>
    </row>
    <row r="4" spans="1:10" x14ac:dyDescent="0.25">
      <c r="B4">
        <v>3</v>
      </c>
      <c r="C4">
        <v>-1</v>
      </c>
      <c r="E4" t="s">
        <v>10</v>
      </c>
      <c r="G4">
        <f>F3*2</f>
        <v>-6</v>
      </c>
      <c r="H4">
        <f>G3</f>
        <v>96</v>
      </c>
      <c r="I4" s="4">
        <f>H4/(-G4)</f>
        <v>16</v>
      </c>
      <c r="J4" t="s">
        <v>15</v>
      </c>
    </row>
    <row r="5" spans="1:10" x14ac:dyDescent="0.25">
      <c r="B5">
        <v>2</v>
      </c>
      <c r="C5">
        <v>48</v>
      </c>
      <c r="E5" t="s">
        <v>11</v>
      </c>
      <c r="G5">
        <f>C4*2</f>
        <v>-2</v>
      </c>
      <c r="H5">
        <f>C5</f>
        <v>48</v>
      </c>
      <c r="I5" s="4">
        <f>H5/(-G5)</f>
        <v>24</v>
      </c>
      <c r="J5" t="s">
        <v>16</v>
      </c>
    </row>
    <row r="6" spans="1:10" x14ac:dyDescent="0.25">
      <c r="B6">
        <v>1</v>
      </c>
      <c r="C6">
        <v>7</v>
      </c>
      <c r="E6" t="s">
        <v>13</v>
      </c>
      <c r="F6">
        <f>C4*2.5*3</f>
        <v>-7.5</v>
      </c>
      <c r="G6">
        <f>C5*2.5*2</f>
        <v>240</v>
      </c>
      <c r="H6">
        <f>C6*2.5-1000</f>
        <v>-982.5</v>
      </c>
      <c r="I6" s="4">
        <f>(-G6-(G6^2-4*F6*H6)^0.5)/(2*F6)</f>
        <v>27.180339887498949</v>
      </c>
      <c r="J6" s="6">
        <v>2</v>
      </c>
    </row>
    <row r="7" spans="1:10" x14ac:dyDescent="0.25">
      <c r="C7" s="5"/>
    </row>
    <row r="9" spans="1:10" x14ac:dyDescent="0.25">
      <c r="B9" t="s">
        <v>3</v>
      </c>
      <c r="C9" t="s">
        <v>1</v>
      </c>
      <c r="D9" t="s">
        <v>2</v>
      </c>
      <c r="E9" t="s">
        <v>4</v>
      </c>
      <c r="F9" t="s">
        <v>5</v>
      </c>
      <c r="G9" t="s">
        <v>6</v>
      </c>
      <c r="H9" t="s">
        <v>8</v>
      </c>
      <c r="I9" t="s">
        <v>7</v>
      </c>
    </row>
    <row r="10" spans="1:10" x14ac:dyDescent="0.25">
      <c r="A10">
        <v>1</v>
      </c>
      <c r="B10" s="2">
        <f>$C$4*A10^$B$4+$C$5*A10^$B$5+$C$6*A10</f>
        <v>54</v>
      </c>
      <c r="C10" s="2">
        <f>B10</f>
        <v>54</v>
      </c>
      <c r="D10" s="1">
        <f>B10/A10</f>
        <v>54</v>
      </c>
      <c r="E10" s="2">
        <f>500+A10*1000</f>
        <v>1500</v>
      </c>
      <c r="F10" s="1">
        <f t="shared" ref="F10:F51" si="0">E10/B10</f>
        <v>27.777777777777779</v>
      </c>
      <c r="G10" s="1">
        <f>E10/D10</f>
        <v>27.777777777777779</v>
      </c>
      <c r="H10" s="2">
        <f t="shared" ref="H10:H51" si="1">2.5*B10</f>
        <v>135</v>
      </c>
      <c r="I10" s="2">
        <f t="shared" ref="I10:I51" si="2">H10-E10</f>
        <v>-1365</v>
      </c>
    </row>
    <row r="11" spans="1:10" x14ac:dyDescent="0.25">
      <c r="A11">
        <f>A10+1</f>
        <v>2</v>
      </c>
      <c r="B11" s="2">
        <f t="shared" ref="B11:B51" si="3">$C$4*A11^$B$4+$C$5*A11^$B$5+$C$6*A11</f>
        <v>198</v>
      </c>
      <c r="C11" s="2">
        <f>B11-B10</f>
        <v>144</v>
      </c>
      <c r="D11" s="1">
        <f t="shared" ref="D11:D51" si="4">B11/A11</f>
        <v>99</v>
      </c>
      <c r="E11" s="2">
        <f t="shared" ref="E11:E51" si="5">500+A11*1000</f>
        <v>2500</v>
      </c>
      <c r="F11" s="1">
        <f t="shared" si="0"/>
        <v>12.626262626262626</v>
      </c>
      <c r="G11" s="1">
        <f t="shared" ref="G11:G51" si="6">(E11-E10)/C11</f>
        <v>6.9444444444444446</v>
      </c>
      <c r="H11" s="2">
        <f t="shared" si="1"/>
        <v>495</v>
      </c>
      <c r="I11" s="2">
        <f t="shared" si="2"/>
        <v>-2005</v>
      </c>
    </row>
    <row r="12" spans="1:10" x14ac:dyDescent="0.25">
      <c r="A12">
        <f t="shared" ref="A12:A51" si="7">A11+1</f>
        <v>3</v>
      </c>
      <c r="B12" s="2">
        <f t="shared" si="3"/>
        <v>426</v>
      </c>
      <c r="C12" s="2">
        <f t="shared" ref="C12:C51" si="8">B12-B11</f>
        <v>228</v>
      </c>
      <c r="D12" s="1">
        <f t="shared" si="4"/>
        <v>142</v>
      </c>
      <c r="E12" s="2">
        <f t="shared" si="5"/>
        <v>3500</v>
      </c>
      <c r="F12" s="1">
        <f t="shared" si="0"/>
        <v>8.215962441314554</v>
      </c>
      <c r="G12" s="1">
        <f t="shared" si="6"/>
        <v>4.3859649122807021</v>
      </c>
      <c r="H12" s="2">
        <f t="shared" si="1"/>
        <v>1065</v>
      </c>
      <c r="I12" s="2">
        <f t="shared" si="2"/>
        <v>-2435</v>
      </c>
    </row>
    <row r="13" spans="1:10" x14ac:dyDescent="0.25">
      <c r="A13">
        <f t="shared" si="7"/>
        <v>4</v>
      </c>
      <c r="B13" s="2">
        <f t="shared" si="3"/>
        <v>732</v>
      </c>
      <c r="C13" s="2">
        <f t="shared" si="8"/>
        <v>306</v>
      </c>
      <c r="D13" s="1">
        <f t="shared" si="4"/>
        <v>183</v>
      </c>
      <c r="E13" s="2">
        <f t="shared" si="5"/>
        <v>4500</v>
      </c>
      <c r="F13" s="1">
        <f t="shared" si="0"/>
        <v>6.1475409836065573</v>
      </c>
      <c r="G13" s="1">
        <f t="shared" si="6"/>
        <v>3.2679738562091503</v>
      </c>
      <c r="H13" s="2">
        <f t="shared" si="1"/>
        <v>1830</v>
      </c>
      <c r="I13" s="2">
        <f t="shared" si="2"/>
        <v>-2670</v>
      </c>
    </row>
    <row r="14" spans="1:10" x14ac:dyDescent="0.25">
      <c r="A14">
        <f t="shared" si="7"/>
        <v>5</v>
      </c>
      <c r="B14" s="2">
        <f t="shared" si="3"/>
        <v>1110</v>
      </c>
      <c r="C14" s="2">
        <f t="shared" si="8"/>
        <v>378</v>
      </c>
      <c r="D14" s="1">
        <f t="shared" si="4"/>
        <v>222</v>
      </c>
      <c r="E14" s="2">
        <f t="shared" si="5"/>
        <v>5500</v>
      </c>
      <c r="F14" s="1">
        <f t="shared" si="0"/>
        <v>4.954954954954955</v>
      </c>
      <c r="G14" s="1">
        <f t="shared" si="6"/>
        <v>2.6455026455026456</v>
      </c>
      <c r="H14" s="2">
        <f t="shared" si="1"/>
        <v>2775</v>
      </c>
      <c r="I14" s="2">
        <f t="shared" si="2"/>
        <v>-2725</v>
      </c>
    </row>
    <row r="15" spans="1:10" x14ac:dyDescent="0.25">
      <c r="A15">
        <f t="shared" si="7"/>
        <v>6</v>
      </c>
      <c r="B15" s="2">
        <f t="shared" si="3"/>
        <v>1554</v>
      </c>
      <c r="C15" s="2">
        <f t="shared" si="8"/>
        <v>444</v>
      </c>
      <c r="D15" s="1">
        <f t="shared" si="4"/>
        <v>259</v>
      </c>
      <c r="E15" s="2">
        <f t="shared" si="5"/>
        <v>6500</v>
      </c>
      <c r="F15" s="1">
        <f t="shared" si="0"/>
        <v>4.1827541827541825</v>
      </c>
      <c r="G15" s="1">
        <f t="shared" si="6"/>
        <v>2.2522522522522523</v>
      </c>
      <c r="H15" s="2">
        <f t="shared" si="1"/>
        <v>3885</v>
      </c>
      <c r="I15" s="2">
        <f t="shared" si="2"/>
        <v>-2615</v>
      </c>
    </row>
    <row r="16" spans="1:10" x14ac:dyDescent="0.25">
      <c r="A16">
        <f t="shared" si="7"/>
        <v>7</v>
      </c>
      <c r="B16" s="2">
        <f t="shared" si="3"/>
        <v>2058</v>
      </c>
      <c r="C16" s="2">
        <f t="shared" si="8"/>
        <v>504</v>
      </c>
      <c r="D16" s="1">
        <f t="shared" si="4"/>
        <v>294</v>
      </c>
      <c r="E16" s="2">
        <f t="shared" si="5"/>
        <v>7500</v>
      </c>
      <c r="F16" s="1">
        <f t="shared" si="0"/>
        <v>3.6443148688046647</v>
      </c>
      <c r="G16" s="1">
        <f t="shared" si="6"/>
        <v>1.9841269841269842</v>
      </c>
      <c r="H16" s="2">
        <f t="shared" si="1"/>
        <v>5145</v>
      </c>
      <c r="I16" s="2">
        <f t="shared" si="2"/>
        <v>-2355</v>
      </c>
    </row>
    <row r="17" spans="1:9" x14ac:dyDescent="0.25">
      <c r="A17">
        <f t="shared" si="7"/>
        <v>8</v>
      </c>
      <c r="B17" s="2">
        <f t="shared" si="3"/>
        <v>2616</v>
      </c>
      <c r="C17" s="2">
        <f t="shared" si="8"/>
        <v>558</v>
      </c>
      <c r="D17" s="1">
        <f t="shared" si="4"/>
        <v>327</v>
      </c>
      <c r="E17" s="2">
        <f t="shared" si="5"/>
        <v>8500</v>
      </c>
      <c r="F17" s="1">
        <f t="shared" si="0"/>
        <v>3.2492354740061162</v>
      </c>
      <c r="G17" s="1">
        <f t="shared" si="6"/>
        <v>1.7921146953405018</v>
      </c>
      <c r="H17" s="2">
        <f t="shared" si="1"/>
        <v>6540</v>
      </c>
      <c r="I17" s="2">
        <f t="shared" si="2"/>
        <v>-1960</v>
      </c>
    </row>
    <row r="18" spans="1:9" x14ac:dyDescent="0.25">
      <c r="A18">
        <f t="shared" si="7"/>
        <v>9</v>
      </c>
      <c r="B18" s="2">
        <f t="shared" si="3"/>
        <v>3222</v>
      </c>
      <c r="C18" s="2">
        <f t="shared" si="8"/>
        <v>606</v>
      </c>
      <c r="D18" s="1">
        <f t="shared" si="4"/>
        <v>358</v>
      </c>
      <c r="E18" s="2">
        <f t="shared" si="5"/>
        <v>9500</v>
      </c>
      <c r="F18" s="1">
        <f t="shared" si="0"/>
        <v>2.9484792054624456</v>
      </c>
      <c r="G18" s="1">
        <f t="shared" si="6"/>
        <v>1.6501650165016502</v>
      </c>
      <c r="H18" s="2">
        <f t="shared" si="1"/>
        <v>8055</v>
      </c>
      <c r="I18" s="2">
        <f t="shared" si="2"/>
        <v>-1445</v>
      </c>
    </row>
    <row r="19" spans="1:9" x14ac:dyDescent="0.25">
      <c r="A19">
        <f t="shared" si="7"/>
        <v>10</v>
      </c>
      <c r="B19" s="2">
        <f t="shared" si="3"/>
        <v>3870</v>
      </c>
      <c r="C19" s="2">
        <f t="shared" si="8"/>
        <v>648</v>
      </c>
      <c r="D19" s="1">
        <f t="shared" si="4"/>
        <v>387</v>
      </c>
      <c r="E19" s="2">
        <f t="shared" si="5"/>
        <v>10500</v>
      </c>
      <c r="F19" s="1">
        <f t="shared" si="0"/>
        <v>2.7131782945736433</v>
      </c>
      <c r="G19" s="1">
        <f t="shared" si="6"/>
        <v>1.5432098765432098</v>
      </c>
      <c r="H19" s="2">
        <f t="shared" si="1"/>
        <v>9675</v>
      </c>
      <c r="I19" s="2">
        <f t="shared" si="2"/>
        <v>-825</v>
      </c>
    </row>
    <row r="20" spans="1:9" x14ac:dyDescent="0.25">
      <c r="A20">
        <f t="shared" si="7"/>
        <v>11</v>
      </c>
      <c r="B20" s="2">
        <f t="shared" si="3"/>
        <v>4554</v>
      </c>
      <c r="C20" s="2">
        <f t="shared" si="8"/>
        <v>684</v>
      </c>
      <c r="D20" s="1">
        <f t="shared" si="4"/>
        <v>414</v>
      </c>
      <c r="E20" s="2">
        <f t="shared" si="5"/>
        <v>11500</v>
      </c>
      <c r="F20" s="1">
        <f t="shared" si="0"/>
        <v>2.5252525252525251</v>
      </c>
      <c r="G20" s="1">
        <f t="shared" si="6"/>
        <v>1.4619883040935673</v>
      </c>
      <c r="H20" s="2">
        <f t="shared" si="1"/>
        <v>11385</v>
      </c>
      <c r="I20" s="2">
        <f t="shared" si="2"/>
        <v>-115</v>
      </c>
    </row>
    <row r="21" spans="1:9" x14ac:dyDescent="0.25">
      <c r="A21">
        <f t="shared" si="7"/>
        <v>12</v>
      </c>
      <c r="B21" s="2">
        <f t="shared" si="3"/>
        <v>5268</v>
      </c>
      <c r="C21" s="2">
        <f t="shared" si="8"/>
        <v>714</v>
      </c>
      <c r="D21" s="1">
        <f t="shared" si="4"/>
        <v>439</v>
      </c>
      <c r="E21" s="2">
        <f t="shared" si="5"/>
        <v>12500</v>
      </c>
      <c r="F21" s="1">
        <f t="shared" si="0"/>
        <v>2.3728170083523157</v>
      </c>
      <c r="G21" s="1">
        <f t="shared" si="6"/>
        <v>1.4005602240896358</v>
      </c>
      <c r="H21" s="2">
        <f t="shared" si="1"/>
        <v>13170</v>
      </c>
      <c r="I21" s="2">
        <f t="shared" si="2"/>
        <v>670</v>
      </c>
    </row>
    <row r="22" spans="1:9" x14ac:dyDescent="0.25">
      <c r="A22">
        <f t="shared" si="7"/>
        <v>13</v>
      </c>
      <c r="B22" s="2">
        <f t="shared" si="3"/>
        <v>6006</v>
      </c>
      <c r="C22" s="2">
        <f t="shared" si="8"/>
        <v>738</v>
      </c>
      <c r="D22" s="1">
        <f t="shared" si="4"/>
        <v>462</v>
      </c>
      <c r="E22" s="2">
        <f t="shared" si="5"/>
        <v>13500</v>
      </c>
      <c r="F22" s="1">
        <f t="shared" si="0"/>
        <v>2.2477522477522478</v>
      </c>
      <c r="G22" s="1">
        <f t="shared" si="6"/>
        <v>1.3550135501355014</v>
      </c>
      <c r="H22" s="2">
        <f t="shared" si="1"/>
        <v>15015</v>
      </c>
      <c r="I22" s="2">
        <f t="shared" si="2"/>
        <v>1515</v>
      </c>
    </row>
    <row r="23" spans="1:9" x14ac:dyDescent="0.25">
      <c r="A23">
        <f t="shared" si="7"/>
        <v>14</v>
      </c>
      <c r="B23" s="2">
        <f t="shared" si="3"/>
        <v>6762</v>
      </c>
      <c r="C23" s="2">
        <f t="shared" si="8"/>
        <v>756</v>
      </c>
      <c r="D23" s="1">
        <f t="shared" si="4"/>
        <v>483</v>
      </c>
      <c r="E23" s="2">
        <f t="shared" si="5"/>
        <v>14500</v>
      </c>
      <c r="F23" s="1">
        <f t="shared" si="0"/>
        <v>2.1443359952676722</v>
      </c>
      <c r="G23" s="1">
        <f t="shared" si="6"/>
        <v>1.3227513227513228</v>
      </c>
      <c r="H23" s="2">
        <f t="shared" si="1"/>
        <v>16905</v>
      </c>
      <c r="I23" s="2">
        <f t="shared" si="2"/>
        <v>2405</v>
      </c>
    </row>
    <row r="24" spans="1:9" x14ac:dyDescent="0.25">
      <c r="A24">
        <f t="shared" si="7"/>
        <v>15</v>
      </c>
      <c r="B24" s="2">
        <f t="shared" si="3"/>
        <v>7530</v>
      </c>
      <c r="C24" s="2">
        <f t="shared" si="8"/>
        <v>768</v>
      </c>
      <c r="D24" s="1">
        <f t="shared" si="4"/>
        <v>502</v>
      </c>
      <c r="E24" s="2">
        <f t="shared" si="5"/>
        <v>15500</v>
      </c>
      <c r="F24" s="1">
        <f t="shared" si="0"/>
        <v>2.0584329349269588</v>
      </c>
      <c r="G24" s="1">
        <f t="shared" si="6"/>
        <v>1.3020833333333333</v>
      </c>
      <c r="H24" s="2">
        <f t="shared" si="1"/>
        <v>18825</v>
      </c>
      <c r="I24" s="2">
        <f t="shared" si="2"/>
        <v>3325</v>
      </c>
    </row>
    <row r="25" spans="1:9" x14ac:dyDescent="0.25">
      <c r="A25">
        <f t="shared" si="7"/>
        <v>16</v>
      </c>
      <c r="B25" s="2">
        <f t="shared" si="3"/>
        <v>8304</v>
      </c>
      <c r="C25" s="2">
        <f t="shared" si="8"/>
        <v>774</v>
      </c>
      <c r="D25" s="1">
        <f t="shared" si="4"/>
        <v>519</v>
      </c>
      <c r="E25" s="2">
        <f t="shared" si="5"/>
        <v>16500</v>
      </c>
      <c r="F25" s="1">
        <f t="shared" si="0"/>
        <v>1.9869942196531791</v>
      </c>
      <c r="G25" s="1">
        <f t="shared" si="6"/>
        <v>1.2919896640826873</v>
      </c>
      <c r="H25" s="2">
        <f t="shared" si="1"/>
        <v>20760</v>
      </c>
      <c r="I25" s="2">
        <f t="shared" si="2"/>
        <v>4260</v>
      </c>
    </row>
    <row r="26" spans="1:9" x14ac:dyDescent="0.25">
      <c r="A26">
        <f t="shared" si="7"/>
        <v>17</v>
      </c>
      <c r="B26" s="2">
        <f t="shared" si="3"/>
        <v>9078</v>
      </c>
      <c r="C26" s="2">
        <f t="shared" si="8"/>
        <v>774</v>
      </c>
      <c r="D26" s="1">
        <f t="shared" si="4"/>
        <v>534</v>
      </c>
      <c r="E26" s="2">
        <f t="shared" si="5"/>
        <v>17500</v>
      </c>
      <c r="F26" s="1">
        <f t="shared" si="0"/>
        <v>1.9277373870896672</v>
      </c>
      <c r="G26" s="1">
        <f t="shared" si="6"/>
        <v>1.2919896640826873</v>
      </c>
      <c r="H26" s="2">
        <f t="shared" si="1"/>
        <v>22695</v>
      </c>
      <c r="I26" s="2">
        <f t="shared" si="2"/>
        <v>5195</v>
      </c>
    </row>
    <row r="27" spans="1:9" x14ac:dyDescent="0.25">
      <c r="A27">
        <f t="shared" si="7"/>
        <v>18</v>
      </c>
      <c r="B27" s="2">
        <f t="shared" si="3"/>
        <v>9846</v>
      </c>
      <c r="C27" s="2">
        <f t="shared" si="8"/>
        <v>768</v>
      </c>
      <c r="D27" s="1">
        <f t="shared" si="4"/>
        <v>547</v>
      </c>
      <c r="E27" s="2">
        <f t="shared" si="5"/>
        <v>18500</v>
      </c>
      <c r="F27" s="1">
        <f t="shared" si="0"/>
        <v>1.8789356083688808</v>
      </c>
      <c r="G27" s="1">
        <f t="shared" si="6"/>
        <v>1.3020833333333333</v>
      </c>
      <c r="H27" s="2">
        <f t="shared" si="1"/>
        <v>24615</v>
      </c>
      <c r="I27" s="2">
        <f t="shared" si="2"/>
        <v>6115</v>
      </c>
    </row>
    <row r="28" spans="1:9" x14ac:dyDescent="0.25">
      <c r="A28">
        <f t="shared" si="7"/>
        <v>19</v>
      </c>
      <c r="B28" s="2">
        <f t="shared" si="3"/>
        <v>10602</v>
      </c>
      <c r="C28" s="2">
        <f t="shared" si="8"/>
        <v>756</v>
      </c>
      <c r="D28" s="1">
        <f t="shared" si="4"/>
        <v>558</v>
      </c>
      <c r="E28" s="2">
        <f t="shared" si="5"/>
        <v>19500</v>
      </c>
      <c r="F28" s="1">
        <f t="shared" si="0"/>
        <v>1.8392756083757782</v>
      </c>
      <c r="G28" s="1">
        <f t="shared" si="6"/>
        <v>1.3227513227513228</v>
      </c>
      <c r="H28" s="2">
        <f t="shared" si="1"/>
        <v>26505</v>
      </c>
      <c r="I28" s="2">
        <f t="shared" si="2"/>
        <v>7005</v>
      </c>
    </row>
    <row r="29" spans="1:9" x14ac:dyDescent="0.25">
      <c r="A29">
        <f t="shared" si="7"/>
        <v>20</v>
      </c>
      <c r="B29" s="2">
        <f t="shared" si="3"/>
        <v>11340</v>
      </c>
      <c r="C29" s="2">
        <f t="shared" si="8"/>
        <v>738</v>
      </c>
      <c r="D29" s="1">
        <f t="shared" si="4"/>
        <v>567</v>
      </c>
      <c r="E29" s="2">
        <f t="shared" si="5"/>
        <v>20500</v>
      </c>
      <c r="F29" s="1">
        <f t="shared" si="0"/>
        <v>1.8077601410934745</v>
      </c>
      <c r="G29" s="1">
        <f t="shared" si="6"/>
        <v>1.3550135501355014</v>
      </c>
      <c r="H29" s="2">
        <f t="shared" si="1"/>
        <v>28350</v>
      </c>
      <c r="I29" s="2">
        <f t="shared" si="2"/>
        <v>7850</v>
      </c>
    </row>
    <row r="30" spans="1:9" x14ac:dyDescent="0.25">
      <c r="A30">
        <f t="shared" si="7"/>
        <v>21</v>
      </c>
      <c r="B30" s="2">
        <f t="shared" si="3"/>
        <v>12054</v>
      </c>
      <c r="C30" s="2">
        <f t="shared" si="8"/>
        <v>714</v>
      </c>
      <c r="D30" s="1">
        <f t="shared" si="4"/>
        <v>574</v>
      </c>
      <c r="E30" s="2">
        <f t="shared" si="5"/>
        <v>21500</v>
      </c>
      <c r="F30" s="1">
        <f t="shared" si="0"/>
        <v>1.7836402853824456</v>
      </c>
      <c r="G30" s="1">
        <f t="shared" si="6"/>
        <v>1.4005602240896358</v>
      </c>
      <c r="H30" s="2">
        <f t="shared" si="1"/>
        <v>30135</v>
      </c>
      <c r="I30" s="2">
        <f t="shared" si="2"/>
        <v>8635</v>
      </c>
    </row>
    <row r="31" spans="1:9" x14ac:dyDescent="0.25">
      <c r="A31">
        <f t="shared" si="7"/>
        <v>22</v>
      </c>
      <c r="B31" s="2">
        <f t="shared" si="3"/>
        <v>12738</v>
      </c>
      <c r="C31" s="2">
        <f t="shared" si="8"/>
        <v>684</v>
      </c>
      <c r="D31" s="1">
        <f t="shared" si="4"/>
        <v>579</v>
      </c>
      <c r="E31" s="2">
        <f t="shared" si="5"/>
        <v>22500</v>
      </c>
      <c r="F31" s="1">
        <f t="shared" si="0"/>
        <v>1.7663683466792275</v>
      </c>
      <c r="G31" s="1">
        <f t="shared" si="6"/>
        <v>1.4619883040935673</v>
      </c>
      <c r="H31" s="2">
        <f t="shared" si="1"/>
        <v>31845</v>
      </c>
      <c r="I31" s="2">
        <f t="shared" si="2"/>
        <v>9345</v>
      </c>
    </row>
    <row r="32" spans="1:9" x14ac:dyDescent="0.25">
      <c r="A32">
        <f t="shared" si="7"/>
        <v>23</v>
      </c>
      <c r="B32" s="2">
        <f t="shared" si="3"/>
        <v>13386</v>
      </c>
      <c r="C32" s="2">
        <f t="shared" si="8"/>
        <v>648</v>
      </c>
      <c r="D32" s="1">
        <f t="shared" si="4"/>
        <v>582</v>
      </c>
      <c r="E32" s="2">
        <f t="shared" si="5"/>
        <v>23500</v>
      </c>
      <c r="F32" s="1">
        <f t="shared" si="0"/>
        <v>1.7555655162109667</v>
      </c>
      <c r="G32" s="1">
        <f t="shared" si="6"/>
        <v>1.5432098765432098</v>
      </c>
      <c r="H32" s="2">
        <f t="shared" si="1"/>
        <v>33465</v>
      </c>
      <c r="I32" s="2">
        <f t="shared" si="2"/>
        <v>9965</v>
      </c>
    </row>
    <row r="33" spans="1:9" x14ac:dyDescent="0.25">
      <c r="A33">
        <f t="shared" si="7"/>
        <v>24</v>
      </c>
      <c r="B33" s="2">
        <f t="shared" si="3"/>
        <v>13992</v>
      </c>
      <c r="C33" s="2">
        <f t="shared" si="8"/>
        <v>606</v>
      </c>
      <c r="D33" s="1">
        <f t="shared" si="4"/>
        <v>583</v>
      </c>
      <c r="E33" s="2">
        <f t="shared" si="5"/>
        <v>24500</v>
      </c>
      <c r="F33" s="1">
        <f t="shared" si="0"/>
        <v>1.7510005717552888</v>
      </c>
      <c r="G33" s="1">
        <f t="shared" si="6"/>
        <v>1.6501650165016502</v>
      </c>
      <c r="H33" s="2">
        <f t="shared" si="1"/>
        <v>34980</v>
      </c>
      <c r="I33" s="2">
        <f t="shared" si="2"/>
        <v>10480</v>
      </c>
    </row>
    <row r="34" spans="1:9" x14ac:dyDescent="0.25">
      <c r="A34">
        <f t="shared" si="7"/>
        <v>25</v>
      </c>
      <c r="B34" s="2">
        <f t="shared" si="3"/>
        <v>14550</v>
      </c>
      <c r="C34" s="2">
        <f t="shared" si="8"/>
        <v>558</v>
      </c>
      <c r="D34" s="1">
        <f t="shared" si="4"/>
        <v>582</v>
      </c>
      <c r="E34" s="2">
        <f t="shared" si="5"/>
        <v>25500</v>
      </c>
      <c r="F34" s="1">
        <f t="shared" si="0"/>
        <v>1.7525773195876289</v>
      </c>
      <c r="G34" s="1">
        <f t="shared" si="6"/>
        <v>1.7921146953405018</v>
      </c>
      <c r="H34" s="2">
        <f t="shared" si="1"/>
        <v>36375</v>
      </c>
      <c r="I34" s="2">
        <f t="shared" si="2"/>
        <v>10875</v>
      </c>
    </row>
    <row r="35" spans="1:9" x14ac:dyDescent="0.25">
      <c r="A35">
        <f t="shared" si="7"/>
        <v>26</v>
      </c>
      <c r="B35" s="2">
        <f t="shared" si="3"/>
        <v>15054</v>
      </c>
      <c r="C35" s="2">
        <f t="shared" si="8"/>
        <v>504</v>
      </c>
      <c r="D35" s="1">
        <f t="shared" si="4"/>
        <v>579</v>
      </c>
      <c r="E35" s="2">
        <f t="shared" si="5"/>
        <v>26500</v>
      </c>
      <c r="F35" s="1">
        <f t="shared" si="0"/>
        <v>1.7603294805367344</v>
      </c>
      <c r="G35" s="1">
        <f t="shared" si="6"/>
        <v>1.9841269841269842</v>
      </c>
      <c r="H35" s="2">
        <f t="shared" si="1"/>
        <v>37635</v>
      </c>
      <c r="I35" s="2">
        <f t="shared" si="2"/>
        <v>11135</v>
      </c>
    </row>
    <row r="36" spans="1:9" x14ac:dyDescent="0.25">
      <c r="A36">
        <f t="shared" si="7"/>
        <v>27</v>
      </c>
      <c r="B36" s="2">
        <f t="shared" si="3"/>
        <v>15498</v>
      </c>
      <c r="C36" s="2">
        <f t="shared" si="8"/>
        <v>444</v>
      </c>
      <c r="D36" s="1">
        <f t="shared" si="4"/>
        <v>574</v>
      </c>
      <c r="E36" s="2">
        <f t="shared" si="5"/>
        <v>27500</v>
      </c>
      <c r="F36" s="1">
        <f t="shared" si="0"/>
        <v>1.7744225061298231</v>
      </c>
      <c r="G36" s="1">
        <f t="shared" si="6"/>
        <v>2.2522522522522523</v>
      </c>
      <c r="H36" s="2">
        <f t="shared" si="1"/>
        <v>38745</v>
      </c>
      <c r="I36" s="2">
        <f t="shared" si="2"/>
        <v>11245</v>
      </c>
    </row>
    <row r="37" spans="1:9" x14ac:dyDescent="0.25">
      <c r="A37">
        <f t="shared" si="7"/>
        <v>28</v>
      </c>
      <c r="B37" s="2">
        <f t="shared" si="3"/>
        <v>15876</v>
      </c>
      <c r="C37" s="2">
        <f t="shared" si="8"/>
        <v>378</v>
      </c>
      <c r="D37" s="1">
        <f t="shared" si="4"/>
        <v>567</v>
      </c>
      <c r="E37" s="2">
        <f t="shared" si="5"/>
        <v>28500</v>
      </c>
      <c r="F37" s="1">
        <f t="shared" si="0"/>
        <v>1.7951625094482238</v>
      </c>
      <c r="G37" s="1">
        <f t="shared" si="6"/>
        <v>2.6455026455026456</v>
      </c>
      <c r="H37" s="2">
        <f t="shared" si="1"/>
        <v>39690</v>
      </c>
      <c r="I37" s="2">
        <f t="shared" si="2"/>
        <v>11190</v>
      </c>
    </row>
    <row r="38" spans="1:9" x14ac:dyDescent="0.25">
      <c r="A38">
        <f t="shared" si="7"/>
        <v>29</v>
      </c>
      <c r="B38" s="2">
        <f t="shared" si="3"/>
        <v>16182</v>
      </c>
      <c r="C38" s="2">
        <f t="shared" si="8"/>
        <v>306</v>
      </c>
      <c r="D38" s="1">
        <f t="shared" si="4"/>
        <v>558</v>
      </c>
      <c r="E38" s="2">
        <f t="shared" si="5"/>
        <v>29500</v>
      </c>
      <c r="F38" s="1">
        <f t="shared" si="0"/>
        <v>1.8230132245705104</v>
      </c>
      <c r="G38" s="1">
        <f t="shared" si="6"/>
        <v>3.2679738562091503</v>
      </c>
      <c r="H38" s="2">
        <f t="shared" si="1"/>
        <v>40455</v>
      </c>
      <c r="I38" s="2">
        <f t="shared" si="2"/>
        <v>10955</v>
      </c>
    </row>
    <row r="39" spans="1:9" x14ac:dyDescent="0.25">
      <c r="A39">
        <f t="shared" si="7"/>
        <v>30</v>
      </c>
      <c r="B39" s="2">
        <f t="shared" si="3"/>
        <v>16410</v>
      </c>
      <c r="C39" s="2">
        <f t="shared" si="8"/>
        <v>228</v>
      </c>
      <c r="D39" s="1">
        <f t="shared" si="4"/>
        <v>547</v>
      </c>
      <c r="E39" s="2">
        <f t="shared" si="5"/>
        <v>30500</v>
      </c>
      <c r="F39" s="1">
        <f t="shared" si="0"/>
        <v>1.8586227909811091</v>
      </c>
      <c r="G39" s="1">
        <f t="shared" si="6"/>
        <v>4.3859649122807021</v>
      </c>
      <c r="H39" s="2">
        <f t="shared" si="1"/>
        <v>41025</v>
      </c>
      <c r="I39" s="2">
        <f t="shared" si="2"/>
        <v>10525</v>
      </c>
    </row>
    <row r="40" spans="1:9" x14ac:dyDescent="0.25">
      <c r="A40">
        <f t="shared" si="7"/>
        <v>31</v>
      </c>
      <c r="B40" s="2">
        <f t="shared" si="3"/>
        <v>16554</v>
      </c>
      <c r="C40" s="2">
        <f t="shared" si="8"/>
        <v>144</v>
      </c>
      <c r="D40" s="1">
        <f t="shared" si="4"/>
        <v>534</v>
      </c>
      <c r="E40" s="2">
        <f t="shared" si="5"/>
        <v>31500</v>
      </c>
      <c r="F40" s="1">
        <f t="shared" si="0"/>
        <v>1.9028633562885102</v>
      </c>
      <c r="G40" s="1">
        <f t="shared" si="6"/>
        <v>6.9444444444444446</v>
      </c>
      <c r="H40" s="2">
        <f t="shared" si="1"/>
        <v>41385</v>
      </c>
      <c r="I40" s="2">
        <f t="shared" si="2"/>
        <v>9885</v>
      </c>
    </row>
    <row r="41" spans="1:9" x14ac:dyDescent="0.25">
      <c r="A41">
        <f t="shared" si="7"/>
        <v>32</v>
      </c>
      <c r="B41" s="2">
        <f t="shared" si="3"/>
        <v>16608</v>
      </c>
      <c r="C41" s="2">
        <f t="shared" si="8"/>
        <v>54</v>
      </c>
      <c r="D41" s="1">
        <f t="shared" si="4"/>
        <v>519</v>
      </c>
      <c r="E41" s="2">
        <f t="shared" si="5"/>
        <v>32500</v>
      </c>
      <c r="F41" s="1">
        <f t="shared" si="0"/>
        <v>1.956888246628131</v>
      </c>
      <c r="G41" s="1">
        <f t="shared" si="6"/>
        <v>18.518518518518519</v>
      </c>
      <c r="H41" s="2">
        <f t="shared" si="1"/>
        <v>41520</v>
      </c>
      <c r="I41" s="2">
        <f t="shared" si="2"/>
        <v>9020</v>
      </c>
    </row>
    <row r="42" spans="1:9" x14ac:dyDescent="0.25">
      <c r="A42">
        <f t="shared" si="7"/>
        <v>33</v>
      </c>
      <c r="B42" s="2">
        <f t="shared" si="3"/>
        <v>16566</v>
      </c>
      <c r="C42" s="2">
        <f t="shared" si="8"/>
        <v>-42</v>
      </c>
      <c r="D42" s="1">
        <f t="shared" si="4"/>
        <v>502</v>
      </c>
      <c r="E42" s="2">
        <f t="shared" si="5"/>
        <v>33500</v>
      </c>
      <c r="F42" s="1">
        <f t="shared" si="0"/>
        <v>2.0222141736085959</v>
      </c>
      <c r="G42" s="1">
        <f t="shared" si="6"/>
        <v>-23.80952380952381</v>
      </c>
      <c r="H42" s="2">
        <f t="shared" si="1"/>
        <v>41415</v>
      </c>
      <c r="I42" s="2">
        <f t="shared" si="2"/>
        <v>7915</v>
      </c>
    </row>
    <row r="43" spans="1:9" x14ac:dyDescent="0.25">
      <c r="A43">
        <f t="shared" si="7"/>
        <v>34</v>
      </c>
      <c r="B43" s="2">
        <f t="shared" si="3"/>
        <v>16422</v>
      </c>
      <c r="C43" s="2">
        <f t="shared" si="8"/>
        <v>-144</v>
      </c>
      <c r="D43" s="1">
        <f t="shared" si="4"/>
        <v>483</v>
      </c>
      <c r="E43" s="2">
        <f t="shared" si="5"/>
        <v>34500</v>
      </c>
      <c r="F43" s="1">
        <f t="shared" si="0"/>
        <v>2.1008403361344539</v>
      </c>
      <c r="G43" s="1">
        <f t="shared" si="6"/>
        <v>-6.9444444444444446</v>
      </c>
      <c r="H43" s="2">
        <f t="shared" si="1"/>
        <v>41055</v>
      </c>
      <c r="I43" s="2">
        <f t="shared" si="2"/>
        <v>6555</v>
      </c>
    </row>
    <row r="44" spans="1:9" x14ac:dyDescent="0.25">
      <c r="A44">
        <f t="shared" si="7"/>
        <v>35</v>
      </c>
      <c r="B44" s="2">
        <f t="shared" si="3"/>
        <v>16170</v>
      </c>
      <c r="C44" s="2">
        <f t="shared" si="8"/>
        <v>-252</v>
      </c>
      <c r="D44" s="1">
        <f t="shared" si="4"/>
        <v>462</v>
      </c>
      <c r="E44" s="2">
        <f t="shared" si="5"/>
        <v>35500</v>
      </c>
      <c r="F44" s="1">
        <f t="shared" si="0"/>
        <v>2.1954236239950524</v>
      </c>
      <c r="G44" s="1">
        <f t="shared" si="6"/>
        <v>-3.9682539682539684</v>
      </c>
      <c r="H44" s="2">
        <f t="shared" si="1"/>
        <v>40425</v>
      </c>
      <c r="I44" s="2">
        <f t="shared" si="2"/>
        <v>4925</v>
      </c>
    </row>
    <row r="45" spans="1:9" x14ac:dyDescent="0.25">
      <c r="A45">
        <f t="shared" si="7"/>
        <v>36</v>
      </c>
      <c r="B45" s="2">
        <f t="shared" si="3"/>
        <v>15804</v>
      </c>
      <c r="C45" s="2">
        <f t="shared" si="8"/>
        <v>-366</v>
      </c>
      <c r="D45" s="1">
        <f t="shared" si="4"/>
        <v>439</v>
      </c>
      <c r="E45" s="2">
        <f t="shared" si="5"/>
        <v>36500</v>
      </c>
      <c r="F45" s="1">
        <f t="shared" si="0"/>
        <v>2.3095418881295875</v>
      </c>
      <c r="G45" s="1">
        <f t="shared" si="6"/>
        <v>-2.7322404371584699</v>
      </c>
      <c r="H45" s="2">
        <f t="shared" si="1"/>
        <v>39510</v>
      </c>
      <c r="I45" s="2">
        <f t="shared" si="2"/>
        <v>3010</v>
      </c>
    </row>
    <row r="46" spans="1:9" x14ac:dyDescent="0.25">
      <c r="A46">
        <f t="shared" si="7"/>
        <v>37</v>
      </c>
      <c r="B46" s="2">
        <f t="shared" si="3"/>
        <v>15318</v>
      </c>
      <c r="C46" s="2">
        <f t="shared" si="8"/>
        <v>-486</v>
      </c>
      <c r="D46" s="1">
        <f t="shared" si="4"/>
        <v>414</v>
      </c>
      <c r="E46" s="2">
        <f t="shared" si="5"/>
        <v>37500</v>
      </c>
      <c r="F46" s="1">
        <f t="shared" si="0"/>
        <v>2.4481002741872309</v>
      </c>
      <c r="G46" s="1">
        <f t="shared" si="6"/>
        <v>-2.0576131687242798</v>
      </c>
      <c r="H46" s="2">
        <f t="shared" si="1"/>
        <v>38295</v>
      </c>
      <c r="I46" s="2">
        <f t="shared" si="2"/>
        <v>795</v>
      </c>
    </row>
    <row r="47" spans="1:9" x14ac:dyDescent="0.25">
      <c r="A47">
        <f t="shared" si="7"/>
        <v>38</v>
      </c>
      <c r="B47" s="2">
        <f t="shared" si="3"/>
        <v>14706</v>
      </c>
      <c r="C47" s="2">
        <f t="shared" si="8"/>
        <v>-612</v>
      </c>
      <c r="D47" s="1">
        <f t="shared" si="4"/>
        <v>387</v>
      </c>
      <c r="E47" s="2">
        <f t="shared" si="5"/>
        <v>38500</v>
      </c>
      <c r="F47" s="1">
        <f t="shared" si="0"/>
        <v>2.6179790561675507</v>
      </c>
      <c r="G47" s="1">
        <f t="shared" si="6"/>
        <v>-1.6339869281045751</v>
      </c>
      <c r="H47" s="2">
        <f t="shared" si="1"/>
        <v>36765</v>
      </c>
      <c r="I47" s="2">
        <f t="shared" si="2"/>
        <v>-1735</v>
      </c>
    </row>
    <row r="48" spans="1:9" x14ac:dyDescent="0.25">
      <c r="A48">
        <f t="shared" si="7"/>
        <v>39</v>
      </c>
      <c r="B48" s="2">
        <f t="shared" si="3"/>
        <v>13962</v>
      </c>
      <c r="C48" s="2">
        <f t="shared" si="8"/>
        <v>-744</v>
      </c>
      <c r="D48" s="1">
        <f t="shared" si="4"/>
        <v>358</v>
      </c>
      <c r="E48" s="2">
        <f t="shared" si="5"/>
        <v>39500</v>
      </c>
      <c r="F48" s="1">
        <f t="shared" si="0"/>
        <v>2.8291075777109298</v>
      </c>
      <c r="G48" s="1">
        <f t="shared" si="6"/>
        <v>-1.3440860215053763</v>
      </c>
      <c r="H48" s="2">
        <f t="shared" si="1"/>
        <v>34905</v>
      </c>
      <c r="I48" s="2">
        <f t="shared" si="2"/>
        <v>-4595</v>
      </c>
    </row>
    <row r="49" spans="1:9" x14ac:dyDescent="0.25">
      <c r="A49">
        <f t="shared" si="7"/>
        <v>40</v>
      </c>
      <c r="B49" s="2">
        <f t="shared" si="3"/>
        <v>13080</v>
      </c>
      <c r="C49" s="2">
        <f t="shared" si="8"/>
        <v>-882</v>
      </c>
      <c r="D49" s="1">
        <f t="shared" si="4"/>
        <v>327</v>
      </c>
      <c r="E49" s="2">
        <f t="shared" si="5"/>
        <v>40500</v>
      </c>
      <c r="F49" s="1">
        <f t="shared" si="0"/>
        <v>3.096330275229358</v>
      </c>
      <c r="G49" s="1">
        <f t="shared" si="6"/>
        <v>-1.1337868480725624</v>
      </c>
      <c r="H49" s="2">
        <f t="shared" si="1"/>
        <v>32700</v>
      </c>
      <c r="I49" s="2">
        <f t="shared" si="2"/>
        <v>-7800</v>
      </c>
    </row>
    <row r="50" spans="1:9" x14ac:dyDescent="0.25">
      <c r="A50">
        <f t="shared" si="7"/>
        <v>41</v>
      </c>
      <c r="B50" s="2">
        <f t="shared" si="3"/>
        <v>12054</v>
      </c>
      <c r="C50" s="2">
        <f t="shared" si="8"/>
        <v>-1026</v>
      </c>
      <c r="D50" s="1">
        <f t="shared" si="4"/>
        <v>294</v>
      </c>
      <c r="E50" s="2">
        <f t="shared" si="5"/>
        <v>41500</v>
      </c>
      <c r="F50" s="1">
        <f t="shared" si="0"/>
        <v>3.4428405508544881</v>
      </c>
      <c r="G50" s="1">
        <f t="shared" si="6"/>
        <v>-0.97465886939571145</v>
      </c>
      <c r="H50" s="2">
        <f t="shared" si="1"/>
        <v>30135</v>
      </c>
      <c r="I50" s="2">
        <f t="shared" si="2"/>
        <v>-11365</v>
      </c>
    </row>
    <row r="51" spans="1:9" x14ac:dyDescent="0.25">
      <c r="A51">
        <f t="shared" si="7"/>
        <v>42</v>
      </c>
      <c r="B51" s="2">
        <f t="shared" si="3"/>
        <v>10878</v>
      </c>
      <c r="C51" s="2">
        <f t="shared" si="8"/>
        <v>-1176</v>
      </c>
      <c r="D51" s="1">
        <f t="shared" si="4"/>
        <v>259</v>
      </c>
      <c r="E51" s="2">
        <f t="shared" si="5"/>
        <v>42500</v>
      </c>
      <c r="F51" s="1">
        <f t="shared" si="0"/>
        <v>3.9069681926824784</v>
      </c>
      <c r="G51" s="1">
        <f t="shared" si="6"/>
        <v>-0.85034013605442171</v>
      </c>
      <c r="H51" s="2">
        <f t="shared" si="1"/>
        <v>27195</v>
      </c>
      <c r="I51" s="2">
        <f t="shared" si="2"/>
        <v>-15305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Examen 1</vt:lpstr>
      <vt:lpstr>Examen 2</vt:lpstr>
      <vt:lpstr>Examen 3</vt:lpstr>
      <vt:lpstr>Examen 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boris_ackerman@yahoo.com</dc:creator>
  <cp:lastModifiedBy>boris_ackerman@yahoo.com</cp:lastModifiedBy>
  <dcterms:created xsi:type="dcterms:W3CDTF">2013-11-27T13:58:51Z</dcterms:created>
  <dcterms:modified xsi:type="dcterms:W3CDTF">2014-01-28T09:19:17Z</dcterms:modified>
</cp:coreProperties>
</file>